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405" windowWidth="14805" windowHeight="7710" tabRatio="767" activeTab="7"/>
  </bookViews>
  <sheets>
    <sheet name="Итоги" sheetId="16" r:id="rId1"/>
    <sheet name="Тестовая среда" sheetId="5" r:id="rId2"/>
    <sheet name="Краткие результаты" sheetId="15" r:id="rId3"/>
    <sheet name="Cкорость выполнения действий" sheetId="10" r:id="rId4"/>
    <sheet name="Количество ошибок" sheetId="17" r:id="rId5"/>
    <sheet name="Скорость обучения" sheetId="12" r:id="rId6"/>
    <sheet name="Субъективная удовлетворенность" sheetId="14" r:id="rId7"/>
    <sheet name="Техническая эстетика" sheetId="13" r:id="rId8"/>
  </sheets>
  <definedNames>
    <definedName name="___xlfn_AGGREGATE">#N/A</definedName>
    <definedName name="___xlfn_COUNTIFS">#N/A</definedName>
    <definedName name="__xlfn_AGGREGATE">#N/A</definedName>
    <definedName name="__xlfn_COUNTIFS">#N/A</definedName>
  </definedNames>
  <calcPr calcId="145621" iterateDelta="1E-4"/>
</workbook>
</file>

<file path=xl/calcChain.xml><?xml version="1.0" encoding="utf-8"?>
<calcChain xmlns="http://schemas.openxmlformats.org/spreadsheetml/2006/main">
  <c r="F15" i="10" l="1"/>
  <c r="F21" i="17"/>
  <c r="E21" i="17"/>
  <c r="D21" i="17"/>
  <c r="C21" i="17"/>
  <c r="G15" i="17"/>
  <c r="F15" i="17"/>
  <c r="E15" i="17"/>
  <c r="D15" i="17"/>
  <c r="C15" i="17"/>
  <c r="H9" i="15"/>
  <c r="H8" i="15"/>
  <c r="H7" i="15"/>
  <c r="H6" i="15"/>
  <c r="H5" i="15"/>
  <c r="G30" i="12"/>
  <c r="G29" i="12"/>
  <c r="G28" i="12"/>
  <c r="G27" i="12"/>
  <c r="G26" i="12"/>
  <c r="G30" i="13"/>
  <c r="G29" i="13"/>
  <c r="G28" i="13"/>
  <c r="G27" i="13"/>
  <c r="G26" i="13"/>
  <c r="O10" i="14"/>
  <c r="O9" i="14"/>
  <c r="O8" i="14"/>
  <c r="O7" i="14"/>
  <c r="O6" i="14"/>
  <c r="G21" i="17"/>
  <c r="H6" i="10" l="1"/>
  <c r="H7" i="10"/>
  <c r="H8" i="10"/>
  <c r="H9" i="10"/>
  <c r="H10" i="10"/>
  <c r="H11" i="10"/>
  <c r="H12" i="10"/>
  <c r="H13" i="10"/>
  <c r="H14" i="10"/>
  <c r="H5" i="10"/>
  <c r="G15" i="10"/>
  <c r="D15" i="10"/>
  <c r="E15" i="10"/>
  <c r="C15" i="10"/>
  <c r="H15" i="10" l="1"/>
  <c r="F16" i="10" s="1"/>
  <c r="C16" i="10" l="1"/>
  <c r="D16" i="10"/>
  <c r="E16" i="10"/>
  <c r="G16" i="10"/>
  <c r="H16" i="10"/>
  <c r="H17" i="13"/>
  <c r="H18" i="13"/>
  <c r="H19" i="13"/>
  <c r="H20" i="13"/>
  <c r="H16" i="13"/>
  <c r="H7" i="12" l="1"/>
  <c r="H8" i="12"/>
  <c r="H9" i="12"/>
  <c r="H10" i="12"/>
  <c r="H17" i="12"/>
  <c r="H18" i="12"/>
  <c r="H19" i="12"/>
  <c r="H20" i="12"/>
  <c r="H16" i="12"/>
  <c r="H6" i="12"/>
  <c r="O7" i="13" l="1"/>
  <c r="O8" i="13"/>
  <c r="O9" i="13"/>
  <c r="O10" i="13"/>
  <c r="O6" i="13"/>
</calcChain>
</file>

<file path=xl/comments1.xml><?xml version="1.0" encoding="utf-8"?>
<comments xmlns="http://schemas.openxmlformats.org/spreadsheetml/2006/main">
  <authors>
    <author>Автор</author>
  </authors>
  <commentList>
    <comment ref="B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Итоговая оценка по данному показателю рассчитывается как разница между общим временем выполнения каждого продукта и 
«идеальным» продуктом, время выполнения каждого действия которого соответствует наименьшему времени из всех продуктов. 
Разница в 1 секунду оценивается в 0,5%, которые отнимаются от «идеального» времени (100%).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Итоговая оценка по данному показателю рассчитывается следующим образом. За 100% берется время "идеального" продукта, при работе с которым не возникает ошибок. Каждая кртическая ошибка уменьшает итоговое значение на 1%, а каждая не критическая ошибка - на 0,5%.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H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Обучающие материалы оцениваются пятью экспертами при помощи антекирования. Оценка показывает разнцу между "идеальным" продуктом, у которого присутствуют все виды обучающих материалов и продуктами, учавствующими в тесте.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Информационная модель оценивается пятью экспертами при помощи антекирования. Оценка показывает разнцу между "идеальным" продуктом, в котором реализованная полностью логичная и не противоричивая модель и продуктами, учавствующими в тесте.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Итоговая оценка по данному показателю рассчитывается как среднее арифметическое между оценкой обучающих материалов и оценкой информационной модели.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O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Субъективная удовлетворенность оцениваются 12 пользователями при помощи антекирования, после работы с каждым из продуктов. Оценка показывает разнцу между "идеальным" продуктом, все компоненты которого максимально были удобны с точки зрения пользователей и продуктами, учавствующими в тесте.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O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Визуальную привлекательность оценивают 12 пользователями при помощи антекирования, после работы с каждым из продуктов. Оценка показывает разнцу между "идеальным" продуктом, все все элементы которого гармоничны с точки зрения пользователей и продуктами, учавствующими в тесте.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Соответствие пользовательского интерфейса требованиями ГОСТ-ам по эргономике оценивается пятью экспертами при помощи антекирования. Оценка показывает разнцу между "идеальным" продуктом, в котором пользовательский интерфейс полностью соотвествует требованиям ГОСТ и продуктами, учавствующими в тесте.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Итоговая оценка по данному показателю рассчитывается как среднее арифметическое между оценкой визуальной привлекательности пользователями и оценкой соответствия требованиям ГОСТ-ов по эргономике, проводимой экспертами.</t>
        </r>
      </text>
    </comment>
  </commentList>
</comments>
</file>

<file path=xl/sharedStrings.xml><?xml version="1.0" encoding="utf-8"?>
<sst xmlns="http://schemas.openxmlformats.org/spreadsheetml/2006/main" count="244" uniqueCount="128">
  <si>
    <t>Награда</t>
  </si>
  <si>
    <t>Компания</t>
  </si>
  <si>
    <t>Продукт</t>
  </si>
  <si>
    <t>Versions &amp; Builds</t>
  </si>
  <si>
    <t>Avast Software</t>
  </si>
  <si>
    <t>7.0.1426</t>
  </si>
  <si>
    <t>Dr.Web</t>
  </si>
  <si>
    <t>7.0.0.10140</t>
  </si>
  <si>
    <t xml:space="preserve">Eset </t>
  </si>
  <si>
    <t>Eset Smart Security 5</t>
  </si>
  <si>
    <t>Kaspersly Lab</t>
  </si>
  <si>
    <t>Kaspersky Internet Security 2012</t>
  </si>
  <si>
    <t>Symantec</t>
  </si>
  <si>
    <t>Процессор</t>
  </si>
  <si>
    <t>AMD Athlon (tm) 64 X2 Dual Core Processor 3800 + 2.0 ГГц</t>
  </si>
  <si>
    <t>Материнская плата</t>
  </si>
  <si>
    <t>WINFAST MCP61M2MA</t>
  </si>
  <si>
    <t>Bидеокарта</t>
  </si>
  <si>
    <t>NVIDIA GeForсe 7100 GS</t>
  </si>
  <si>
    <t>Оперативная память</t>
  </si>
  <si>
    <t>1024 MB</t>
  </si>
  <si>
    <t>Жeсткий диск №1</t>
  </si>
  <si>
    <t>WDC WD2500JS-22NCB1</t>
  </si>
  <si>
    <t>Сеть</t>
  </si>
  <si>
    <t>100mbit/sec Ethernet</t>
  </si>
  <si>
    <t>Avast! Internet Security 7</t>
  </si>
  <si>
    <t>Dr.Web Security Space 7</t>
  </si>
  <si>
    <t>5.2.9.12</t>
  </si>
  <si>
    <t>12.0.0.374</t>
  </si>
  <si>
    <t>Norton Internet Security 2012</t>
  </si>
  <si>
    <t>Действия</t>
  </si>
  <si>
    <t>Avast</t>
  </si>
  <si>
    <t>Eset</t>
  </si>
  <si>
    <t>Kaspersky</t>
  </si>
  <si>
    <t>Norton</t>
  </si>
  <si>
    <t>Эксперты</t>
  </si>
  <si>
    <t>Обучающие материалы</t>
  </si>
  <si>
    <t>Пользователи</t>
  </si>
  <si>
    <t>Скорость выполнения действий</t>
  </si>
  <si>
    <t>Скорость обучения</t>
  </si>
  <si>
    <t>Субъективная удовлетворенность</t>
  </si>
  <si>
    <t>Техническая эстетика</t>
  </si>
  <si>
    <t>Эргономичность</t>
  </si>
  <si>
    <t>Min</t>
  </si>
  <si>
    <t>Общее время выполнения всех действий</t>
  </si>
  <si>
    <t>Итоговая оценка</t>
  </si>
  <si>
    <t>Оценка времени действий пользователя производится экспертами на основе метода GOMS.</t>
  </si>
  <si>
    <t>Количество ошибок при работе с продуктом пользователей оценивается экспертами по видео, на котором зафиксирована работа всех пользователей с продуктами.</t>
  </si>
  <si>
    <t>Оценка</t>
  </si>
  <si>
    <t>Оценка эргономичности расчитывается на основе пяти показателей с разными весами</t>
  </si>
  <si>
    <t>Отсутствие ошибок</t>
  </si>
  <si>
    <t>http://www.anti-malware.ru</t>
  </si>
  <si>
    <t>Поиск в справке информации по работе с карантином
карантином.</t>
  </si>
  <si>
    <t>Сканирование определенной директории на наличие вредоносных программ</t>
  </si>
  <si>
    <t>Запуск полного сканирования всех дисков и областей</t>
  </si>
  <si>
    <t>Настройка сканирования по расписанию (в 12.00 каждый четверг)</t>
  </si>
  <si>
    <t>Запуск обновления</t>
  </si>
  <si>
    <t>Восстановление файла из карантина</t>
  </si>
  <si>
    <t>Просмотр отчета о последнем сканировании и найденных угрозах</t>
  </si>
  <si>
    <t>Добавление программы в исключение из проверки</t>
  </si>
  <si>
    <t>Настройка типа реагирования на обнаруженную угрозу</t>
  </si>
  <si>
    <t>Поиск в справке информации по работе с карантином</t>
  </si>
  <si>
    <t>*Критические ошибки - недостижение цели действия, некритические ошибки - моторные ошибки, опечатки, неправильное "считывание" показаний системы.</t>
  </si>
  <si>
    <t>Скорость обучения рассчитывается экспертами на основе анализа обучающих материалов и информационной модели.</t>
  </si>
  <si>
    <t>Информационная модель</t>
  </si>
  <si>
    <t>Техническая эстетика рассчитывается на основе оценок визуальной привлекательности пользователями, работавшими с продуктами, и технической экспертизы на требования ГОСТ-ов, проводимой экспертами.</t>
  </si>
  <si>
    <t>Настройка сетевого экрана (добавить Adobe Reader в доверенные программы)</t>
  </si>
  <si>
    <t>Таблица 2а. Версии тестируемых продуктов</t>
  </si>
  <si>
    <t>Таблица 2б. Платформа для проведения теста</t>
  </si>
  <si>
    <t>Субъективная удовлетворенность рассчитывается на основе оценок группы пользователей, работавших с продуктами.</t>
  </si>
  <si>
    <t xml:space="preserve">
Gold
Usability Award</t>
  </si>
  <si>
    <t xml:space="preserve">
Silver
Usability Award</t>
  </si>
  <si>
    <t>Общее количество ошибок, шт.</t>
  </si>
  <si>
    <t>Итоговая оценка, %</t>
  </si>
  <si>
    <t>Критические ошибки, шт.</t>
  </si>
  <si>
    <t>Некритические ошибки, шт.</t>
  </si>
  <si>
    <t>Таблица 4а. Время выполнения действий, секунд</t>
  </si>
  <si>
    <t>Таблица 6а. Оценка обучающих материалов, %</t>
  </si>
  <si>
    <t>Таблица 6б. Оценка информационной модели, %</t>
  </si>
  <si>
    <t>Таблица 6в. Скорость обучения, %</t>
  </si>
  <si>
    <t>Таблица 7а. Оценка субъективной удовлетворенности, %</t>
  </si>
  <si>
    <t>Таблица 8а. Оценка визуальной привлекательности пользователями, %</t>
  </si>
  <si>
    <t>Таблица 8б. Оценка соответствия пользовательского интерфейса требованиям ГОСТ, %</t>
  </si>
  <si>
    <t>Таблица 8в. Оценка технической эстетики, %</t>
  </si>
  <si>
    <t>Таблица 2а. Оценка эргономичности персональных антивирусов, %</t>
  </si>
  <si>
    <t>Результаты теста эргономичности
(Тест №1  от 07.2012)</t>
  </si>
  <si>
    <t>Таблица 1а. Итоговые результаты теста на эргономичность персональных антивирусов</t>
  </si>
  <si>
    <t>Антивирус</t>
  </si>
  <si>
    <t>Таблица 4б. Время выполнения (секунды) и количество операций на действие (шаги)</t>
  </si>
  <si>
    <t>8,8 с
11  шагов</t>
  </si>
  <si>
    <t>6,1 с
8 шагов</t>
  </si>
  <si>
    <t>12,5 с
15 шагов</t>
  </si>
  <si>
    <t>8,6 с
11 шагов</t>
  </si>
  <si>
    <t>10 с
12 шагов</t>
  </si>
  <si>
    <t>5 с
6 шагов</t>
  </si>
  <si>
    <t>20,36 с
26 шагов</t>
  </si>
  <si>
    <t>27,66 с
35 шагов</t>
  </si>
  <si>
    <t>33 с
42 шагов</t>
  </si>
  <si>
    <t>35 с
43 шагов</t>
  </si>
  <si>
    <t>35,04 с
46 шагов</t>
  </si>
  <si>
    <t>2,5 с
3 шагов</t>
  </si>
  <si>
    <t>7,5 с
9 шагов</t>
  </si>
  <si>
    <t>15 с
18 шагов</t>
  </si>
  <si>
    <t>12,3 с
14 шагов</t>
  </si>
  <si>
    <r>
      <t xml:space="preserve">10,2 с
</t>
    </r>
    <r>
      <rPr>
        <sz val="11"/>
        <color indexed="8"/>
        <rFont val="Calibri"/>
        <family val="2"/>
      </rPr>
      <t xml:space="preserve"> 12 шагов</t>
    </r>
  </si>
  <si>
    <t>13,42 с
15 шагов</t>
  </si>
  <si>
    <r>
      <t xml:space="preserve">15,72 с
</t>
    </r>
    <r>
      <rPr>
        <sz val="11"/>
        <color indexed="8"/>
        <rFont val="Calibri"/>
        <family val="2"/>
      </rPr>
      <t xml:space="preserve"> 18 шагов</t>
    </r>
  </si>
  <si>
    <t>15,64 с
18 шагов</t>
  </si>
  <si>
    <t>8,9 с
10 шагов</t>
  </si>
  <si>
    <t>6,2 с
7 шагов</t>
  </si>
  <si>
    <t>8,5 с
9 шагов</t>
  </si>
  <si>
    <t>23,96 с
30 шагов</t>
  </si>
  <si>
    <t>16,2 с
21 шагов</t>
  </si>
  <si>
    <t>23,9 с
30 шагов</t>
  </si>
  <si>
    <t>17,6 с
21 шагов</t>
  </si>
  <si>
    <t>40,08 с
50 шагов</t>
  </si>
  <si>
    <t>12,6 с
16 шагов</t>
  </si>
  <si>
    <t>22,7 с
29 шагов</t>
  </si>
  <si>
    <t>15,3 с
19 шагов</t>
  </si>
  <si>
    <t>17,6 с
22 шагов</t>
  </si>
  <si>
    <t>15,1 с
19 шагов</t>
  </si>
  <si>
    <t>16,3 с
20 шагов</t>
  </si>
  <si>
    <t>11,3 с
14 шагов</t>
  </si>
  <si>
    <t>8,8 с
11 шагов</t>
  </si>
  <si>
    <t>13,8 с
17 шагов</t>
  </si>
  <si>
    <t>14,9 с
19 шагов</t>
  </si>
  <si>
    <t>Таблица 5а. Количество ошибок при выполнении действий, штук</t>
  </si>
  <si>
    <t>Таблица 5б. Типы ошибок при выполнении действий и итоговая оценка*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</si>
</sst>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 Cyr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name val="Arial Cyr"/>
      <family val="2"/>
      <charset val="204"/>
    </font>
    <font>
      <u/>
      <sz val="10"/>
      <color indexed="12"/>
      <name val="Arial Cyr"/>
      <family val="2"/>
      <charset val="204"/>
    </font>
    <font>
      <u/>
      <sz val="10"/>
      <color indexed="12"/>
      <name val="Arial"/>
      <family val="2"/>
      <charset val="204"/>
    </font>
    <font>
      <b/>
      <u/>
      <sz val="14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Calibri"/>
      <family val="2"/>
      <charset val="1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5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5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1"/>
        <bgColor indexed="58"/>
      </patternFill>
    </fill>
    <fill>
      <patternFill patternType="solid">
        <fgColor rgb="FFFF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66"/>
        <bgColor indexed="50"/>
      </patternFill>
    </fill>
    <fill>
      <patternFill patternType="solid">
        <fgColor rgb="FF66FF66"/>
        <bgColor indexed="34"/>
      </patternFill>
    </fill>
    <fill>
      <patternFill patternType="solid">
        <fgColor rgb="FFFFFF00"/>
        <bgColor indexed="55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4" borderId="0" applyNumberFormat="0" applyBorder="0" applyAlignment="0" applyProtection="0"/>
    <xf numFmtId="9" fontId="6" fillId="0" borderId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4" fillId="0" borderId="0"/>
    <xf numFmtId="0" fontId="2" fillId="0" borderId="0"/>
    <xf numFmtId="0" fontId="11" fillId="0" borderId="0"/>
    <xf numFmtId="0" fontId="15" fillId="0" borderId="0"/>
    <xf numFmtId="9" fontId="6" fillId="0" borderId="0"/>
    <xf numFmtId="0" fontId="14" fillId="0" borderId="0"/>
  </cellStyleXfs>
  <cellXfs count="179">
    <xf numFmtId="0" fontId="0" fillId="0" borderId="0" xfId="0"/>
    <xf numFmtId="0" fontId="0" fillId="0" borderId="0" xfId="0" applyBorder="1"/>
    <xf numFmtId="0" fontId="4" fillId="0" borderId="0" xfId="1" applyFont="1"/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4" fillId="3" borderId="2" xfId="1" applyFont="1" applyFill="1" applyBorder="1"/>
    <xf numFmtId="0" fontId="4" fillId="3" borderId="9" xfId="1" applyFont="1" applyFill="1" applyBorder="1"/>
    <xf numFmtId="0" fontId="5" fillId="0" borderId="0" xfId="1" applyFont="1" applyFill="1" applyBorder="1"/>
    <xf numFmtId="0" fontId="4" fillId="3" borderId="12" xfId="1" applyFont="1" applyFill="1" applyBorder="1"/>
    <xf numFmtId="0" fontId="4" fillId="0" borderId="14" xfId="2" applyFont="1" applyBorder="1"/>
    <xf numFmtId="0" fontId="4" fillId="0" borderId="15" xfId="2" applyFont="1" applyBorder="1"/>
    <xf numFmtId="0" fontId="2" fillId="0" borderId="0" xfId="1" applyFill="1" applyBorder="1"/>
    <xf numFmtId="0" fontId="2" fillId="0" borderId="0" xfId="1"/>
    <xf numFmtId="0" fontId="6" fillId="0" borderId="0" xfId="2"/>
    <xf numFmtId="0" fontId="6" fillId="0" borderId="0" xfId="2" applyAlignment="1">
      <alignment horizontal="center" vertical="center"/>
    </xf>
    <xf numFmtId="0" fontId="8" fillId="0" borderId="0" xfId="2" applyFont="1"/>
    <xf numFmtId="0" fontId="5" fillId="0" borderId="0" xfId="1" applyFont="1" applyBorder="1" applyAlignment="1">
      <alignment vertical="center"/>
    </xf>
    <xf numFmtId="0" fontId="8" fillId="0" borderId="0" xfId="2" applyFont="1" applyBorder="1"/>
    <xf numFmtId="0" fontId="2" fillId="0" borderId="0" xfId="2" applyFont="1" applyAlignment="1">
      <alignment vertical="center"/>
    </xf>
    <xf numFmtId="0" fontId="12" fillId="0" borderId="0" xfId="5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0" fontId="0" fillId="0" borderId="0" xfId="0" applyBorder="1" applyAlignment="1">
      <alignment horizontal="center"/>
    </xf>
    <xf numFmtId="0" fontId="14" fillId="0" borderId="0" xfId="7"/>
    <xf numFmtId="2" fontId="14" fillId="0" borderId="0" xfId="7" applyNumberFormat="1"/>
    <xf numFmtId="2" fontId="14" fillId="0" borderId="20" xfId="12" applyNumberFormat="1" applyFill="1" applyBorder="1" applyAlignment="1">
      <alignment horizontal="center" vertical="center"/>
    </xf>
    <xf numFmtId="2" fontId="14" fillId="0" borderId="26" xfId="12" applyNumberFormat="1" applyFill="1" applyBorder="1" applyAlignment="1">
      <alignment horizontal="center" vertical="center"/>
    </xf>
    <xf numFmtId="2" fontId="14" fillId="8" borderId="19" xfId="7" applyNumberFormat="1" applyFill="1" applyBorder="1" applyAlignment="1">
      <alignment horizontal="center" vertical="center"/>
    </xf>
    <xf numFmtId="2" fontId="14" fillId="7" borderId="19" xfId="12" applyNumberFormat="1" applyFill="1" applyBorder="1" applyAlignment="1">
      <alignment horizontal="center" vertical="center"/>
    </xf>
    <xf numFmtId="2" fontId="14" fillId="7" borderId="21" xfId="12" applyNumberFormat="1" applyFill="1" applyBorder="1" applyAlignment="1">
      <alignment horizontal="center" vertical="center"/>
    </xf>
    <xf numFmtId="2" fontId="14" fillId="0" borderId="19" xfId="12" applyNumberFormat="1" applyFill="1" applyBorder="1" applyAlignment="1">
      <alignment horizontal="center" vertical="center"/>
    </xf>
    <xf numFmtId="2" fontId="14" fillId="0" borderId="21" xfId="12" applyNumberFormat="1" applyFill="1" applyBorder="1" applyAlignment="1">
      <alignment horizontal="center" vertical="center"/>
    </xf>
    <xf numFmtId="2" fontId="14" fillId="0" borderId="23" xfId="12" applyNumberFormat="1" applyFill="1" applyBorder="1" applyAlignment="1">
      <alignment horizontal="center" vertical="center"/>
    </xf>
    <xf numFmtId="2" fontId="14" fillId="0" borderId="28" xfId="7" applyNumberFormat="1" applyBorder="1" applyAlignment="1">
      <alignment horizontal="center"/>
    </xf>
    <xf numFmtId="2" fontId="14" fillId="0" borderId="30" xfId="7" applyNumberFormat="1" applyBorder="1" applyAlignment="1">
      <alignment horizontal="center"/>
    </xf>
    <xf numFmtId="2" fontId="14" fillId="0" borderId="21" xfId="7" applyNumberFormat="1" applyBorder="1" applyAlignment="1">
      <alignment horizontal="center"/>
    </xf>
    <xf numFmtId="2" fontId="14" fillId="5" borderId="23" xfId="7" applyNumberFormat="1" applyFill="1" applyBorder="1" applyAlignment="1">
      <alignment horizontal="center"/>
    </xf>
    <xf numFmtId="2" fontId="14" fillId="8" borderId="19" xfId="7" applyNumberFormat="1" applyFill="1" applyBorder="1" applyAlignment="1">
      <alignment horizontal="center" vertical="center" wrapText="1"/>
    </xf>
    <xf numFmtId="2" fontId="14" fillId="0" borderId="19" xfId="12" applyNumberFormat="1" applyFont="1" applyFill="1" applyBorder="1" applyAlignment="1">
      <alignment horizontal="center" vertical="center" wrapText="1"/>
    </xf>
    <xf numFmtId="2" fontId="14" fillId="0" borderId="21" xfId="12" applyNumberFormat="1" applyFont="1" applyFill="1" applyBorder="1" applyAlignment="1">
      <alignment horizontal="center" vertical="center" wrapText="1"/>
    </xf>
    <xf numFmtId="2" fontId="14" fillId="7" borderId="19" xfId="12" applyNumberFormat="1" applyFont="1" applyFill="1" applyBorder="1" applyAlignment="1">
      <alignment horizontal="center" vertical="center" wrapText="1"/>
    </xf>
    <xf numFmtId="2" fontId="14" fillId="7" borderId="21" xfId="12" applyNumberFormat="1" applyFont="1" applyFill="1" applyBorder="1" applyAlignment="1">
      <alignment horizontal="center" vertical="center" wrapText="1"/>
    </xf>
    <xf numFmtId="2" fontId="14" fillId="0" borderId="23" xfId="12" applyNumberFormat="1" applyFont="1" applyFill="1" applyBorder="1" applyAlignment="1">
      <alignment horizontal="center" vertical="center" wrapText="1"/>
    </xf>
    <xf numFmtId="0" fontId="19" fillId="9" borderId="29" xfId="12" applyFont="1" applyFill="1" applyBorder="1" applyAlignment="1">
      <alignment horizontal="center"/>
    </xf>
    <xf numFmtId="2" fontId="19" fillId="9" borderId="26" xfId="7" applyNumberFormat="1" applyFont="1" applyFill="1" applyBorder="1" applyAlignment="1">
      <alignment horizontal="center"/>
    </xf>
    <xf numFmtId="0" fontId="19" fillId="9" borderId="31" xfId="7" applyFont="1" applyFill="1" applyBorder="1" applyAlignment="1">
      <alignment horizontal="center"/>
    </xf>
    <xf numFmtId="0" fontId="14" fillId="0" borderId="32" xfId="7" applyFont="1" applyBorder="1"/>
    <xf numFmtId="0" fontId="14" fillId="0" borderId="22" xfId="7" applyFont="1" applyBorder="1"/>
    <xf numFmtId="2" fontId="14" fillId="5" borderId="27" xfId="7" applyNumberFormat="1" applyFill="1" applyBorder="1" applyAlignment="1">
      <alignment horizontal="center"/>
    </xf>
    <xf numFmtId="1" fontId="14" fillId="0" borderId="20" xfId="7" applyNumberFormat="1" applyBorder="1" applyAlignment="1">
      <alignment horizontal="center"/>
    </xf>
    <xf numFmtId="1" fontId="14" fillId="0" borderId="26" xfId="7" applyNumberFormat="1" applyBorder="1" applyAlignment="1">
      <alignment horizontal="center"/>
    </xf>
    <xf numFmtId="1" fontId="14" fillId="0" borderId="19" xfId="7" applyNumberFormat="1" applyBorder="1" applyAlignment="1">
      <alignment horizontal="center"/>
    </xf>
    <xf numFmtId="1" fontId="14" fillId="0" borderId="21" xfId="7" applyNumberFormat="1" applyBorder="1" applyAlignment="1">
      <alignment horizontal="center"/>
    </xf>
    <xf numFmtId="1" fontId="14" fillId="8" borderId="19" xfId="7" applyNumberFormat="1" applyFill="1" applyBorder="1" applyAlignment="1">
      <alignment horizontal="center"/>
    </xf>
    <xf numFmtId="1" fontId="14" fillId="8" borderId="21" xfId="7" applyNumberFormat="1" applyFill="1" applyBorder="1" applyAlignment="1">
      <alignment horizontal="center"/>
    </xf>
    <xf numFmtId="1" fontId="14" fillId="0" borderId="23" xfId="7" applyNumberFormat="1" applyBorder="1" applyAlignment="1">
      <alignment horizontal="center"/>
    </xf>
    <xf numFmtId="1" fontId="14" fillId="0" borderId="27" xfId="7" applyNumberFormat="1" applyBorder="1" applyAlignment="1">
      <alignment horizontal="center"/>
    </xf>
    <xf numFmtId="0" fontId="14" fillId="0" borderId="34" xfId="7" applyFont="1" applyBorder="1"/>
    <xf numFmtId="0" fontId="19" fillId="9" borderId="37" xfId="12" applyFont="1" applyFill="1" applyBorder="1" applyAlignment="1">
      <alignment horizontal="center"/>
    </xf>
    <xf numFmtId="0" fontId="20" fillId="0" borderId="0" xfId="7" applyFont="1" applyFill="1" applyBorder="1" applyAlignment="1">
      <alignment horizontal="justify" wrapText="1"/>
    </xf>
    <xf numFmtId="0" fontId="13" fillId="0" borderId="0" xfId="0" applyFont="1" applyBorder="1" applyAlignment="1">
      <alignment horizontal="center" vertical="center" wrapText="1"/>
    </xf>
    <xf numFmtId="2" fontId="0" fillId="5" borderId="21" xfId="0" applyNumberFormat="1" applyFill="1" applyBorder="1" applyAlignment="1">
      <alignment horizontal="center"/>
    </xf>
    <xf numFmtId="2" fontId="0" fillId="5" borderId="27" xfId="0" applyNumberFormat="1" applyFill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164" fontId="0" fillId="5" borderId="21" xfId="0" applyNumberFormat="1" applyFill="1" applyBorder="1" applyAlignment="1">
      <alignment horizontal="center"/>
    </xf>
    <xf numFmtId="164" fontId="0" fillId="5" borderId="27" xfId="0" applyNumberFormat="1" applyFill="1" applyBorder="1" applyAlignment="1">
      <alignment horizontal="center"/>
    </xf>
    <xf numFmtId="2" fontId="0" fillId="14" borderId="38" xfId="0" applyNumberFormat="1" applyFill="1" applyBorder="1" applyAlignment="1">
      <alignment horizontal="center"/>
    </xf>
    <xf numFmtId="2" fontId="0" fillId="14" borderId="21" xfId="0" applyNumberFormat="1" applyFill="1" applyBorder="1" applyAlignment="1">
      <alignment horizontal="center"/>
    </xf>
    <xf numFmtId="2" fontId="0" fillId="14" borderId="27" xfId="0" applyNumberFormat="1" applyFill="1" applyBorder="1" applyAlignment="1">
      <alignment horizontal="center"/>
    </xf>
    <xf numFmtId="164" fontId="0" fillId="14" borderId="21" xfId="0" applyNumberFormat="1" applyFill="1" applyBorder="1" applyAlignment="1">
      <alignment horizontal="center"/>
    </xf>
    <xf numFmtId="164" fontId="0" fillId="14" borderId="27" xfId="0" applyNumberFormat="1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0" fontId="0" fillId="14" borderId="27" xfId="0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11" borderId="19" xfId="0" applyNumberFormat="1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164" fontId="0" fillId="15" borderId="19" xfId="0" applyNumberFormat="1" applyFill="1" applyBorder="1" applyAlignment="1">
      <alignment horizontal="center"/>
    </xf>
    <xf numFmtId="2" fontId="14" fillId="16" borderId="19" xfId="12" applyNumberFormat="1" applyFill="1" applyBorder="1" applyAlignment="1">
      <alignment horizontal="center" vertical="center"/>
    </xf>
    <xf numFmtId="2" fontId="14" fillId="17" borderId="19" xfId="12" applyNumberFormat="1" applyFill="1" applyBorder="1" applyAlignment="1">
      <alignment horizontal="center" vertical="center"/>
    </xf>
    <xf numFmtId="2" fontId="14" fillId="16" borderId="21" xfId="12" applyNumberFormat="1" applyFill="1" applyBorder="1" applyAlignment="1">
      <alignment horizontal="center" vertical="center"/>
    </xf>
    <xf numFmtId="2" fontId="14" fillId="16" borderId="20" xfId="12" applyNumberFormat="1" applyFill="1" applyBorder="1" applyAlignment="1">
      <alignment horizontal="center" vertical="center"/>
    </xf>
    <xf numFmtId="2" fontId="14" fillId="16" borderId="19" xfId="12" applyNumberFormat="1" applyFont="1" applyFill="1" applyBorder="1" applyAlignment="1">
      <alignment horizontal="center" vertical="center" wrapText="1"/>
    </xf>
    <xf numFmtId="2" fontId="14" fillId="16" borderId="21" xfId="12" applyNumberFormat="1" applyFont="1" applyFill="1" applyBorder="1" applyAlignment="1">
      <alignment horizontal="center" vertical="center" wrapText="1"/>
    </xf>
    <xf numFmtId="2" fontId="14" fillId="17" borderId="19" xfId="12" applyNumberFormat="1" applyFont="1" applyFill="1" applyBorder="1" applyAlignment="1">
      <alignment horizontal="center" vertical="center" wrapText="1"/>
    </xf>
    <xf numFmtId="1" fontId="14" fillId="15" borderId="21" xfId="7" applyNumberFormat="1" applyFill="1" applyBorder="1" applyAlignment="1">
      <alignment horizontal="center"/>
    </xf>
    <xf numFmtId="1" fontId="14" fillId="15" borderId="19" xfId="7" applyNumberFormat="1" applyFill="1" applyBorder="1" applyAlignment="1">
      <alignment horizontal="center"/>
    </xf>
    <xf numFmtId="1" fontId="14" fillId="15" borderId="23" xfId="7" applyNumberFormat="1" applyFill="1" applyBorder="1" applyAlignment="1">
      <alignment horizontal="center"/>
    </xf>
    <xf numFmtId="1" fontId="14" fillId="15" borderId="20" xfId="7" applyNumberFormat="1" applyFill="1" applyBorder="1" applyAlignment="1">
      <alignment horizontal="center"/>
    </xf>
    <xf numFmtId="0" fontId="4" fillId="18" borderId="3" xfId="1" applyFont="1" applyFill="1" applyBorder="1"/>
    <xf numFmtId="0" fontId="4" fillId="18" borderId="8" xfId="1" applyNumberFormat="1" applyFont="1" applyFill="1" applyBorder="1" applyAlignment="1">
      <alignment horizontal="center" vertical="center"/>
    </xf>
    <xf numFmtId="0" fontId="4" fillId="18" borderId="10" xfId="1" applyFont="1" applyFill="1" applyBorder="1"/>
    <xf numFmtId="14" fontId="4" fillId="18" borderId="11" xfId="1" applyNumberFormat="1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164" fontId="0" fillId="15" borderId="20" xfId="0" applyNumberFormat="1" applyFill="1" applyBorder="1" applyAlignment="1">
      <alignment horizontal="center"/>
    </xf>
    <xf numFmtId="164" fontId="0" fillId="11" borderId="20" xfId="0" applyNumberFormat="1" applyFill="1" applyBorder="1" applyAlignment="1">
      <alignment horizontal="center"/>
    </xf>
    <xf numFmtId="164" fontId="0" fillId="5" borderId="26" xfId="0" applyNumberFormat="1" applyFill="1" applyBorder="1" applyAlignment="1">
      <alignment horizontal="center"/>
    </xf>
    <xf numFmtId="164" fontId="0" fillId="11" borderId="23" xfId="0" applyNumberFormat="1" applyFill="1" applyBorder="1" applyAlignment="1">
      <alignment horizontal="center"/>
    </xf>
    <xf numFmtId="2" fontId="14" fillId="16" borderId="23" xfId="12" applyNumberFormat="1" applyFont="1" applyFill="1" applyBorder="1" applyAlignment="1">
      <alignment horizontal="center" vertical="center" wrapText="1"/>
    </xf>
    <xf numFmtId="2" fontId="14" fillId="0" borderId="27" xfId="12" applyNumberFormat="1" applyFont="1" applyFill="1" applyBorder="1" applyAlignment="1">
      <alignment horizontal="center" vertical="center" wrapText="1"/>
    </xf>
    <xf numFmtId="2" fontId="14" fillId="16" borderId="23" xfId="12" applyNumberFormat="1" applyFill="1" applyBorder="1" applyAlignment="1">
      <alignment horizontal="center" vertical="center"/>
    </xf>
    <xf numFmtId="2" fontId="14" fillId="0" borderId="27" xfId="12" applyNumberFormat="1" applyFill="1" applyBorder="1" applyAlignment="1">
      <alignment horizontal="center" vertical="center"/>
    </xf>
    <xf numFmtId="0" fontId="14" fillId="19" borderId="4" xfId="7" applyFont="1" applyFill="1" applyBorder="1" applyAlignment="1">
      <alignment horizontal="justify" wrapText="1"/>
    </xf>
    <xf numFmtId="0" fontId="14" fillId="19" borderId="22" xfId="7" applyFont="1" applyFill="1" applyBorder="1" applyAlignment="1">
      <alignment horizontal="justify" wrapText="1"/>
    </xf>
    <xf numFmtId="0" fontId="14" fillId="19" borderId="25" xfId="7" applyFont="1" applyFill="1" applyBorder="1" applyAlignment="1">
      <alignment horizontal="justify" wrapText="1"/>
    </xf>
    <xf numFmtId="0" fontId="0" fillId="19" borderId="25" xfId="0" applyFill="1" applyBorder="1"/>
    <xf numFmtId="0" fontId="0" fillId="19" borderId="4" xfId="0" applyFill="1" applyBorder="1"/>
    <xf numFmtId="0" fontId="0" fillId="19" borderId="22" xfId="0" applyFill="1" applyBorder="1"/>
    <xf numFmtId="1" fontId="14" fillId="19" borderId="25" xfId="7" applyNumberFormat="1" applyFont="1" applyFill="1" applyBorder="1" applyAlignment="1">
      <alignment horizontal="justify" wrapText="1"/>
    </xf>
    <xf numFmtId="1" fontId="14" fillId="19" borderId="4" xfId="7" applyNumberFormat="1" applyFont="1" applyFill="1" applyBorder="1" applyAlignment="1">
      <alignment horizontal="justify" wrapText="1"/>
    </xf>
    <xf numFmtId="1" fontId="14" fillId="19" borderId="22" xfId="7" applyNumberFormat="1" applyFont="1" applyFill="1" applyBorder="1" applyAlignment="1">
      <alignment horizontal="justify" wrapText="1"/>
    </xf>
    <xf numFmtId="0" fontId="14" fillId="0" borderId="33" xfId="7" applyFont="1" applyBorder="1" applyAlignment="1">
      <alignment horizontal="justify" wrapText="1"/>
    </xf>
    <xf numFmtId="2" fontId="14" fillId="12" borderId="24" xfId="12" applyNumberFormat="1" applyFont="1" applyFill="1" applyBorder="1" applyAlignment="1">
      <alignment horizontal="center" vertical="center" wrapText="1"/>
    </xf>
    <xf numFmtId="2" fontId="14" fillId="12" borderId="18" xfId="12" applyNumberFormat="1" applyFont="1" applyFill="1" applyBorder="1" applyAlignment="1">
      <alignment horizontal="center" vertical="center" wrapText="1"/>
    </xf>
    <xf numFmtId="0" fontId="14" fillId="19" borderId="42" xfId="7" applyFont="1" applyFill="1" applyBorder="1" applyAlignment="1">
      <alignment horizontal="justify" wrapText="1"/>
    </xf>
    <xf numFmtId="1" fontId="14" fillId="15" borderId="43" xfId="12" applyNumberFormat="1" applyFont="1" applyFill="1" applyBorder="1" applyAlignment="1">
      <alignment horizontal="center" vertical="center" wrapText="1"/>
    </xf>
    <xf numFmtId="1" fontId="14" fillId="0" borderId="44" xfId="12" applyNumberFormat="1" applyFont="1" applyFill="1" applyBorder="1" applyAlignment="1">
      <alignment horizontal="center" vertical="center" wrapText="1"/>
    </xf>
    <xf numFmtId="1" fontId="14" fillId="8" borderId="44" xfId="12" applyNumberFormat="1" applyFont="1" applyFill="1" applyBorder="1" applyAlignment="1">
      <alignment horizontal="center" vertical="center" wrapText="1"/>
    </xf>
    <xf numFmtId="1" fontId="14" fillId="8" borderId="43" xfId="12" applyNumberFormat="1" applyFont="1" applyFill="1" applyBorder="1" applyAlignment="1">
      <alignment horizontal="center" vertical="center" wrapText="1"/>
    </xf>
    <xf numFmtId="1" fontId="14" fillId="8" borderId="45" xfId="12" applyNumberFormat="1" applyFont="1" applyFill="1" applyBorder="1" applyAlignment="1">
      <alignment horizontal="center" vertical="center" wrapText="1"/>
    </xf>
    <xf numFmtId="0" fontId="14" fillId="19" borderId="46" xfId="7" applyFont="1" applyFill="1" applyBorder="1" applyAlignment="1">
      <alignment horizontal="justify" wrapText="1"/>
    </xf>
    <xf numFmtId="1" fontId="14" fillId="10" borderId="47" xfId="12" applyNumberFormat="1" applyFont="1" applyFill="1" applyBorder="1" applyAlignment="1">
      <alignment horizontal="center" vertical="center" wrapText="1"/>
    </xf>
    <xf numFmtId="1" fontId="14" fillId="15" borderId="47" xfId="12" applyNumberFormat="1" applyFont="1" applyFill="1" applyBorder="1" applyAlignment="1">
      <alignment horizontal="center" vertical="center" wrapText="1"/>
    </xf>
    <xf numFmtId="1" fontId="14" fillId="10" borderId="48" xfId="12" applyNumberFormat="1" applyFont="1" applyFill="1" applyBorder="1" applyAlignment="1">
      <alignment horizontal="center" vertical="center" wrapText="1"/>
    </xf>
    <xf numFmtId="0" fontId="0" fillId="19" borderId="4" xfId="0" applyFill="1" applyBorder="1" applyAlignment="1">
      <alignment horizontal="center"/>
    </xf>
    <xf numFmtId="0" fontId="0" fillId="19" borderId="22" xfId="0" applyFill="1" applyBorder="1" applyAlignment="1">
      <alignment horizontal="center"/>
    </xf>
    <xf numFmtId="1" fontId="15" fillId="19" borderId="4" xfId="7" applyNumberFormat="1" applyFont="1" applyFill="1" applyBorder="1" applyAlignment="1">
      <alignment horizontal="justify" wrapText="1"/>
    </xf>
    <xf numFmtId="1" fontId="14" fillId="0" borderId="35" xfId="7" applyNumberFormat="1" applyBorder="1" applyAlignment="1">
      <alignment horizontal="center"/>
    </xf>
    <xf numFmtId="1" fontId="14" fillId="0" borderId="36" xfId="7" applyNumberFormat="1" applyBorder="1" applyAlignment="1">
      <alignment horizontal="center"/>
    </xf>
    <xf numFmtId="0" fontId="23" fillId="0" borderId="0" xfId="7" applyFont="1"/>
    <xf numFmtId="0" fontId="24" fillId="0" borderId="0" xfId="0" applyFont="1"/>
    <xf numFmtId="0" fontId="19" fillId="9" borderId="25" xfId="7" applyFont="1" applyFill="1" applyBorder="1" applyAlignment="1">
      <alignment horizontal="center" vertical="center"/>
    </xf>
    <xf numFmtId="0" fontId="19" fillId="9" borderId="20" xfId="12" applyFont="1" applyFill="1" applyBorder="1" applyAlignment="1">
      <alignment horizontal="center" vertical="center"/>
    </xf>
    <xf numFmtId="0" fontId="19" fillId="9" borderId="26" xfId="12" applyFont="1" applyFill="1" applyBorder="1" applyAlignment="1">
      <alignment horizontal="center" vertical="center"/>
    </xf>
    <xf numFmtId="0" fontId="15" fillId="19" borderId="4" xfId="7" applyFont="1" applyFill="1" applyBorder="1" applyAlignment="1">
      <alignment horizontal="justify" wrapText="1"/>
    </xf>
    <xf numFmtId="0" fontId="22" fillId="13" borderId="19" xfId="1" applyFont="1" applyFill="1" applyBorder="1" applyAlignment="1">
      <alignment horizontal="center" vertical="center" wrapText="1"/>
    </xf>
    <xf numFmtId="0" fontId="22" fillId="13" borderId="31" xfId="1" applyFont="1" applyFill="1" applyBorder="1" applyAlignment="1">
      <alignment horizontal="center" vertical="center"/>
    </xf>
    <xf numFmtId="0" fontId="22" fillId="13" borderId="29" xfId="1" applyFont="1" applyFill="1" applyBorder="1" applyAlignment="1">
      <alignment horizontal="center" vertical="center" wrapText="1"/>
    </xf>
    <xf numFmtId="0" fontId="22" fillId="13" borderId="37" xfId="1" applyFont="1" applyFill="1" applyBorder="1" applyAlignment="1">
      <alignment horizontal="center" vertical="center" wrapText="1"/>
    </xf>
    <xf numFmtId="0" fontId="9" fillId="6" borderId="52" xfId="2" applyFont="1" applyFill="1" applyBorder="1" applyAlignment="1">
      <alignment vertical="center"/>
    </xf>
    <xf numFmtId="9" fontId="0" fillId="0" borderId="53" xfId="4" applyNumberFormat="1" applyFont="1" applyBorder="1" applyAlignment="1">
      <alignment horizontal="center" vertical="center"/>
    </xf>
    <xf numFmtId="0" fontId="9" fillId="6" borderId="55" xfId="2" applyFont="1" applyFill="1" applyBorder="1" applyAlignment="1">
      <alignment vertical="center"/>
    </xf>
    <xf numFmtId="9" fontId="0" fillId="0" borderId="56" xfId="4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1" fillId="0" borderId="0" xfId="5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0" fillId="0" borderId="54" xfId="2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25" fillId="2" borderId="39" xfId="1" applyFont="1" applyFill="1" applyBorder="1" applyAlignment="1">
      <alignment horizontal="center" vertical="center"/>
    </xf>
    <xf numFmtId="0" fontId="25" fillId="2" borderId="50" xfId="1" applyFont="1" applyFill="1" applyBorder="1" applyAlignment="1">
      <alignment horizontal="center" vertical="center"/>
    </xf>
    <xf numFmtId="0" fontId="25" fillId="2" borderId="40" xfId="1" applyFont="1" applyFill="1" applyBorder="1" applyAlignment="1">
      <alignment horizontal="center" vertical="center" wrapText="1"/>
    </xf>
    <xf numFmtId="0" fontId="25" fillId="2" borderId="49" xfId="1" applyFont="1" applyFill="1" applyBorder="1" applyAlignment="1">
      <alignment horizontal="center" vertical="center" wrapText="1"/>
    </xf>
    <xf numFmtId="0" fontId="25" fillId="2" borderId="41" xfId="2" applyFont="1" applyFill="1" applyBorder="1" applyAlignment="1">
      <alignment horizontal="center" vertical="center"/>
    </xf>
    <xf numFmtId="0" fontId="25" fillId="2" borderId="51" xfId="2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 wrapText="1"/>
    </xf>
    <xf numFmtId="0" fontId="4" fillId="0" borderId="11" xfId="2" applyFont="1" applyBorder="1"/>
    <xf numFmtId="0" fontId="5" fillId="0" borderId="1" xfId="1" applyFont="1" applyBorder="1" applyAlignment="1">
      <alignment horizontal="left" vertical="center"/>
    </xf>
    <xf numFmtId="0" fontId="4" fillId="0" borderId="13" xfId="2" applyFont="1" applyBorder="1"/>
    <xf numFmtId="0" fontId="4" fillId="0" borderId="8" xfId="2" applyFont="1" applyBorder="1"/>
    <xf numFmtId="2" fontId="0" fillId="0" borderId="23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22" fillId="13" borderId="25" xfId="1" applyFont="1" applyFill="1" applyBorder="1" applyAlignment="1">
      <alignment horizontal="center" vertical="center"/>
    </xf>
    <xf numFmtId="0" fontId="22" fillId="9" borderId="4" xfId="0" applyFont="1" applyFill="1" applyBorder="1" applyAlignment="1"/>
    <xf numFmtId="0" fontId="22" fillId="13" borderId="20" xfId="1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/>
    </xf>
    <xf numFmtId="0" fontId="22" fillId="9" borderId="19" xfId="0" applyFont="1" applyFill="1" applyBorder="1" applyAlignment="1">
      <alignment horizontal="center"/>
    </xf>
    <xf numFmtId="0" fontId="22" fillId="9" borderId="20" xfId="0" applyFont="1" applyFill="1" applyBorder="1" applyAlignment="1"/>
    <xf numFmtId="0" fontId="22" fillId="9" borderId="19" xfId="0" applyFont="1" applyFill="1" applyBorder="1" applyAlignment="1"/>
    <xf numFmtId="0" fontId="22" fillId="13" borderId="26" xfId="1" applyFont="1" applyFill="1" applyBorder="1" applyAlignment="1">
      <alignment horizontal="center" vertical="center" wrapText="1"/>
    </xf>
    <xf numFmtId="0" fontId="22" fillId="9" borderId="21" xfId="0" applyFont="1" applyFill="1" applyBorder="1" applyAlignment="1"/>
    <xf numFmtId="0" fontId="22" fillId="9" borderId="16" xfId="0" applyFont="1" applyFill="1" applyBorder="1" applyAlignment="1"/>
    <xf numFmtId="0" fontId="22" fillId="9" borderId="17" xfId="0" applyFont="1" applyFill="1" applyBorder="1" applyAlignment="1"/>
    <xf numFmtId="2" fontId="0" fillId="0" borderId="19" xfId="0" applyNumberFormat="1" applyFill="1" applyBorder="1" applyAlignment="1">
      <alignment horizontal="center"/>
    </xf>
  </cellXfs>
  <cellStyles count="13">
    <cellStyle name="Excel Built-in Normal" xfId="7"/>
    <cellStyle name="Excel Built-in Normal 1" xfId="12"/>
    <cellStyle name="Excel_BuiltIn_Нейтральный" xfId="3"/>
    <cellStyle name="Normal 2" xfId="1"/>
    <cellStyle name="Гиперссылка" xfId="5" builtinId="8"/>
    <cellStyle name="Гиперссылка 2" xfId="9"/>
    <cellStyle name="Обычный" xfId="0" builtinId="0"/>
    <cellStyle name="Обычный 2" xfId="2"/>
    <cellStyle name="Обычный 3" xfId="6"/>
    <cellStyle name="Обычный 3 2" xfId="10"/>
    <cellStyle name="Обычный 4" xfId="8"/>
    <cellStyle name="Процентный 2" xfId="4"/>
    <cellStyle name="Процентный 2 2" xfId="11"/>
  </cellStyles>
  <dxfs count="0"/>
  <tableStyles count="0" defaultTableStyle="TableStyleMedium2" defaultPivotStyle="PivotStyleMedium9"/>
  <colors>
    <mruColors>
      <color rgb="FF31859C"/>
      <color rgb="FF008E00"/>
      <color rgb="FF004E24"/>
      <color rgb="FFFA5A0A"/>
      <color rgb="FF99FF66"/>
      <color rgb="FFCCFFCC"/>
      <color rgb="FFCCFF99"/>
      <color rgb="FF66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Удобство использования персональных</a:t>
            </a:r>
            <a:r>
              <a:rPr lang="ru-RU" sz="1600" baseline="0"/>
              <a:t> антивирусов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'Краткие результаты'!$B$5:$B$9</c:f>
              <c:strCache>
                <c:ptCount val="1"/>
                <c:pt idx="0">
                  <c:v>Kaspersky Eset Avast Norton Dr.Web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4E24"/>
              </a:solidFill>
            </c:spPr>
          </c:dPt>
          <c:dPt>
            <c:idx val="1"/>
            <c:invertIfNegative val="0"/>
            <c:bubble3D val="0"/>
            <c:spPr>
              <a:solidFill>
                <a:srgbClr val="31859C"/>
              </a:solidFill>
            </c:spPr>
          </c:dPt>
          <c:dPt>
            <c:idx val="2"/>
            <c:invertIfNegative val="0"/>
            <c:bubble3D val="0"/>
            <c:spPr>
              <a:solidFill>
                <a:srgbClr val="FA5A0A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8E00"/>
              </a:solidFill>
            </c:spPr>
          </c:dPt>
          <c:cat>
            <c:strRef>
              <c:f>'Краткие результаты'!$B$5:$B$9</c:f>
              <c:strCache>
                <c:ptCount val="5"/>
                <c:pt idx="0">
                  <c:v>Kaspersky</c:v>
                </c:pt>
                <c:pt idx="1">
                  <c:v>Eset</c:v>
                </c:pt>
                <c:pt idx="2">
                  <c:v>Avast</c:v>
                </c:pt>
                <c:pt idx="3">
                  <c:v>Norton</c:v>
                </c:pt>
                <c:pt idx="4">
                  <c:v>Dr.Web</c:v>
                </c:pt>
              </c:strCache>
            </c:strRef>
          </c:cat>
          <c:val>
            <c:numRef>
              <c:f>'Краткие результаты'!$H$5:$H$9</c:f>
              <c:numCache>
                <c:formatCode>0.0</c:formatCode>
                <c:ptCount val="5"/>
                <c:pt idx="0">
                  <c:v>85.747874999999993</c:v>
                </c:pt>
                <c:pt idx="1">
                  <c:v>81.298749999999998</c:v>
                </c:pt>
                <c:pt idx="2">
                  <c:v>80.056749999999994</c:v>
                </c:pt>
                <c:pt idx="3">
                  <c:v>76.237583333333333</c:v>
                </c:pt>
                <c:pt idx="4">
                  <c:v>69.843583333333328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70208"/>
        <c:axId val="61681024"/>
      </c:barChart>
      <c:catAx>
        <c:axId val="1206702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100" b="0"/>
            </a:pPr>
            <a:endParaRPr lang="ru-RU"/>
          </a:p>
        </c:txPr>
        <c:crossAx val="61681024"/>
        <c:crosses val="autoZero"/>
        <c:auto val="1"/>
        <c:lblAlgn val="ctr"/>
        <c:lblOffset val="100"/>
        <c:noMultiLvlLbl val="0"/>
      </c:catAx>
      <c:valAx>
        <c:axId val="61681024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900" b="1">
                    <a:latin typeface="Arial" pitchFamily="34" charset="0"/>
                    <a:cs typeface="Arial" pitchFamily="34" charset="0"/>
                  </a:rPr>
                  <a:t>Удобство использования</a:t>
                </a:r>
                <a:r>
                  <a:rPr lang="ru-RU" sz="900" b="1" baseline="0">
                    <a:latin typeface="Arial" pitchFamily="34" charset="0"/>
                    <a:cs typeface="Arial" pitchFamily="34" charset="0"/>
                  </a:rPr>
                  <a:t>, %</a:t>
                </a:r>
                <a:endParaRPr lang="ru-RU" sz="900" b="1"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120670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субъективной удовлетворенности пользователей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'Субъективная удовлетворенность'!$B$6:$B$10</c:f>
              <c:strCache>
                <c:ptCount val="1"/>
                <c:pt idx="0">
                  <c:v>Kaspersky Eset Avast Norton Dr.Web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4E24"/>
              </a:solidFill>
            </c:spPr>
          </c:dPt>
          <c:dPt>
            <c:idx val="1"/>
            <c:invertIfNegative val="0"/>
            <c:bubble3D val="0"/>
            <c:spPr>
              <a:solidFill>
                <a:srgbClr val="31859C"/>
              </a:solidFill>
            </c:spPr>
          </c:dPt>
          <c:dPt>
            <c:idx val="2"/>
            <c:invertIfNegative val="0"/>
            <c:bubble3D val="0"/>
            <c:spPr>
              <a:solidFill>
                <a:srgbClr val="FA5A0A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8E00"/>
              </a:solidFill>
            </c:spPr>
          </c:dPt>
          <c:cat>
            <c:strRef>
              <c:f>'Субъективная удовлетворенность'!$B$6:$B$10</c:f>
              <c:strCache>
                <c:ptCount val="5"/>
                <c:pt idx="0">
                  <c:v>Kaspersky</c:v>
                </c:pt>
                <c:pt idx="1">
                  <c:v>Eset</c:v>
                </c:pt>
                <c:pt idx="2">
                  <c:v>Avast</c:v>
                </c:pt>
                <c:pt idx="3">
                  <c:v>Norton</c:v>
                </c:pt>
                <c:pt idx="4">
                  <c:v>Dr.Web</c:v>
                </c:pt>
              </c:strCache>
            </c:strRef>
          </c:cat>
          <c:val>
            <c:numRef>
              <c:f>'Субъективная удовлетворенность'!$O$6:$O$10</c:f>
              <c:numCache>
                <c:formatCode>0.0</c:formatCode>
                <c:ptCount val="5"/>
                <c:pt idx="0">
                  <c:v>88.125</c:v>
                </c:pt>
                <c:pt idx="1">
                  <c:v>77.5</c:v>
                </c:pt>
                <c:pt idx="2">
                  <c:v>71.875</c:v>
                </c:pt>
                <c:pt idx="3">
                  <c:v>70.208333333333329</c:v>
                </c:pt>
                <c:pt idx="4">
                  <c:v>52.083333333333336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41856"/>
        <c:axId val="123391360"/>
      </c:barChart>
      <c:catAx>
        <c:axId val="1236418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100" b="0"/>
            </a:pPr>
            <a:endParaRPr lang="ru-RU"/>
          </a:p>
        </c:txPr>
        <c:crossAx val="123391360"/>
        <c:crosses val="autoZero"/>
        <c:auto val="1"/>
        <c:lblAlgn val="ctr"/>
        <c:lblOffset val="100"/>
        <c:noMultiLvlLbl val="0"/>
      </c:catAx>
      <c:valAx>
        <c:axId val="123391360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900" b="1">
                    <a:latin typeface="Arial" pitchFamily="34" charset="0"/>
                    <a:cs typeface="Arial" pitchFamily="34" charset="0"/>
                  </a:rPr>
                  <a:t>Субъективная удовлетворенность</a:t>
                </a:r>
                <a:r>
                  <a:rPr lang="ru-RU" sz="900" b="1" baseline="0">
                    <a:latin typeface="Arial" pitchFamily="34" charset="0"/>
                    <a:cs typeface="Arial" pitchFamily="34" charset="0"/>
                  </a:rPr>
                  <a:t>, %</a:t>
                </a:r>
                <a:endParaRPr lang="ru-RU" sz="900" b="1"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123641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технической эстетики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31859C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4E24"/>
              </a:solidFill>
            </c:spPr>
          </c:dPt>
          <c:dPt>
            <c:idx val="2"/>
            <c:invertIfNegative val="0"/>
            <c:bubble3D val="0"/>
            <c:spPr>
              <a:solidFill>
                <a:srgbClr val="FA5A0A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8E00"/>
              </a:solidFill>
            </c:spPr>
          </c:dPt>
          <c:cat>
            <c:strRef>
              <c:f>'Техническая эстетика'!$B$26:$B$30</c:f>
              <c:strCache>
                <c:ptCount val="5"/>
                <c:pt idx="0">
                  <c:v>Eset</c:v>
                </c:pt>
                <c:pt idx="1">
                  <c:v>Kaspersky</c:v>
                </c:pt>
                <c:pt idx="2">
                  <c:v>Avast</c:v>
                </c:pt>
                <c:pt idx="3">
                  <c:v>Norton</c:v>
                </c:pt>
                <c:pt idx="4">
                  <c:v>Dr.Web</c:v>
                </c:pt>
              </c:strCache>
            </c:strRef>
          </c:cat>
          <c:val>
            <c:numRef>
              <c:f>'Техническая эстетика'!$G$26:$G$30</c:f>
              <c:numCache>
                <c:formatCode>0.00</c:formatCode>
                <c:ptCount val="5"/>
                <c:pt idx="0">
                  <c:v>86.875</c:v>
                </c:pt>
                <c:pt idx="1">
                  <c:v>84.0625</c:v>
                </c:pt>
                <c:pt idx="2">
                  <c:v>83.924999999999997</c:v>
                </c:pt>
                <c:pt idx="3">
                  <c:v>80.849999999999994</c:v>
                </c:pt>
                <c:pt idx="4">
                  <c:v>70.224999999999994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644416"/>
        <c:axId val="123393664"/>
      </c:barChart>
      <c:catAx>
        <c:axId val="1236444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100" b="0"/>
            </a:pPr>
            <a:endParaRPr lang="ru-RU"/>
          </a:p>
        </c:txPr>
        <c:crossAx val="123393664"/>
        <c:crosses val="autoZero"/>
        <c:auto val="1"/>
        <c:lblAlgn val="ctr"/>
        <c:lblOffset val="100"/>
        <c:noMultiLvlLbl val="0"/>
      </c:catAx>
      <c:valAx>
        <c:axId val="123393664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900" b="1">
                    <a:latin typeface="Arial" pitchFamily="34" charset="0"/>
                    <a:cs typeface="Arial" pitchFamily="34" charset="0"/>
                  </a:rPr>
                  <a:t>Техническая эстетика</a:t>
                </a:r>
                <a:r>
                  <a:rPr lang="ru-RU" sz="900" b="1" baseline="0">
                    <a:latin typeface="Arial" pitchFamily="34" charset="0"/>
                    <a:cs typeface="Arial" pitchFamily="34" charset="0"/>
                  </a:rPr>
                  <a:t>, %</a:t>
                </a:r>
                <a:endParaRPr lang="ru-RU" sz="900" b="1"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123644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удобства использования </a:t>
            </a:r>
            <a:r>
              <a:rPr lang="en-US" sz="1600"/>
              <a:t>Avast 7</a:t>
            </a:r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'Краткие результаты'!$C$4:$G$4</c:f>
              <c:strCache>
                <c:ptCount val="1"/>
                <c:pt idx="0">
                  <c:v>Скорость выполнения действий Отсутствие ошибок Скорость обучения Субъективная удовлетворенность Техническая эстетика</c:v>
                </c:pt>
              </c:strCache>
            </c:strRef>
          </c:tx>
          <c:spPr>
            <a:ln>
              <a:solidFill>
                <a:srgbClr val="FA5A0A"/>
              </a:solidFill>
            </a:ln>
          </c:spPr>
          <c:marker>
            <c:spPr>
              <a:solidFill>
                <a:srgbClr val="FA5A0A"/>
              </a:solidFill>
              <a:ln>
                <a:solidFill>
                  <a:srgbClr val="FA5A0A"/>
                </a:solidFill>
              </a:ln>
            </c:spPr>
          </c:marker>
          <c:cat>
            <c:strRef>
              <c:f>'Краткие результаты'!$C$4:$G$4</c:f>
              <c:strCache>
                <c:ptCount val="5"/>
                <c:pt idx="0">
                  <c:v>Скорость выполнения действий</c:v>
                </c:pt>
                <c:pt idx="1">
                  <c:v>Отсутствие ошибок</c:v>
                </c:pt>
                <c:pt idx="2">
                  <c:v>Скорость обучения</c:v>
                </c:pt>
                <c:pt idx="3">
                  <c:v>Субъективная удовлетворенность</c:v>
                </c:pt>
                <c:pt idx="4">
                  <c:v>Техническая эстетика</c:v>
                </c:pt>
              </c:strCache>
            </c:strRef>
          </c:cat>
          <c:val>
            <c:numRef>
              <c:f>'Краткие результаты'!$C$7:$G$7</c:f>
              <c:numCache>
                <c:formatCode>0.0</c:formatCode>
                <c:ptCount val="5"/>
                <c:pt idx="0" formatCode="General">
                  <c:v>88.42</c:v>
                </c:pt>
                <c:pt idx="1">
                  <c:v>76</c:v>
                </c:pt>
                <c:pt idx="2">
                  <c:v>82.1875</c:v>
                </c:pt>
                <c:pt idx="3">
                  <c:v>71.900000000000006</c:v>
                </c:pt>
                <c:pt idx="4">
                  <c:v>83.924999999999997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671744"/>
        <c:axId val="61682752"/>
      </c:radarChart>
      <c:catAx>
        <c:axId val="1206717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61682752"/>
        <c:crosses val="autoZero"/>
        <c:auto val="1"/>
        <c:lblAlgn val="ctr"/>
        <c:lblOffset val="100"/>
        <c:noMultiLvlLbl val="0"/>
      </c:catAx>
      <c:valAx>
        <c:axId val="61682752"/>
        <c:scaling>
          <c:orientation val="minMax"/>
          <c:max val="100"/>
          <c:min val="5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206717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удобства использования </a:t>
            </a:r>
            <a:r>
              <a:rPr lang="en-US" sz="1600"/>
              <a:t>Dr.Web</a:t>
            </a:r>
            <a:r>
              <a:rPr lang="en-US" sz="1600" baseline="0"/>
              <a:t> 7</a:t>
            </a:r>
            <a:endParaRPr lang="en-US" sz="1600"/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>
              <a:solidFill>
                <a:srgbClr val="008E00"/>
              </a:solidFill>
            </a:ln>
          </c:spPr>
          <c:marker>
            <c:spPr>
              <a:solidFill>
                <a:srgbClr val="008E00"/>
              </a:solidFill>
            </c:spPr>
          </c:marker>
          <c:cat>
            <c:strRef>
              <c:f>'Краткие результаты'!$C$4:$G$4</c:f>
              <c:strCache>
                <c:ptCount val="5"/>
                <c:pt idx="0">
                  <c:v>Скорость выполнения действий</c:v>
                </c:pt>
                <c:pt idx="1">
                  <c:v>Отсутствие ошибок</c:v>
                </c:pt>
                <c:pt idx="2">
                  <c:v>Скорость обучения</c:v>
                </c:pt>
                <c:pt idx="3">
                  <c:v>Субъективная удовлетворенность</c:v>
                </c:pt>
                <c:pt idx="4">
                  <c:v>Техническая эстетика</c:v>
                </c:pt>
              </c:strCache>
            </c:strRef>
          </c:cat>
          <c:val>
            <c:numRef>
              <c:f>'Краткие результаты'!$C$9:$G$9</c:f>
              <c:numCache>
                <c:formatCode>0.0</c:formatCode>
                <c:ptCount val="5"/>
                <c:pt idx="0" formatCode="General">
                  <c:v>78.11</c:v>
                </c:pt>
                <c:pt idx="1">
                  <c:v>77</c:v>
                </c:pt>
                <c:pt idx="2">
                  <c:v>80</c:v>
                </c:pt>
                <c:pt idx="3">
                  <c:v>52.083333333333336</c:v>
                </c:pt>
                <c:pt idx="4">
                  <c:v>70.224999999999994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758272"/>
        <c:axId val="61684480"/>
      </c:radarChart>
      <c:catAx>
        <c:axId val="1207582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1684480"/>
        <c:crosses val="autoZero"/>
        <c:auto val="1"/>
        <c:lblAlgn val="ctr"/>
        <c:lblOffset val="100"/>
        <c:noMultiLvlLbl val="0"/>
      </c:catAx>
      <c:valAx>
        <c:axId val="61684480"/>
        <c:scaling>
          <c:orientation val="minMax"/>
          <c:max val="100"/>
          <c:min val="5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20758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удобства использования </a:t>
            </a:r>
            <a:r>
              <a:rPr lang="en-US" sz="1600"/>
              <a:t>Eset 5</a:t>
            </a:r>
            <a:r>
              <a:rPr lang="ru-RU" sz="1600"/>
              <a:t> </a:t>
            </a:r>
            <a:endParaRPr lang="en-US" sz="1600"/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>
              <a:solidFill>
                <a:srgbClr val="31859C"/>
              </a:solidFill>
            </a:ln>
          </c:spPr>
          <c:marker>
            <c:spPr>
              <a:solidFill>
                <a:srgbClr val="31859C"/>
              </a:solidFill>
              <a:ln>
                <a:solidFill>
                  <a:srgbClr val="31859C"/>
                </a:solidFill>
              </a:ln>
            </c:spPr>
          </c:marker>
          <c:cat>
            <c:strRef>
              <c:f>'Краткие результаты'!$C$4:$G$4</c:f>
              <c:strCache>
                <c:ptCount val="5"/>
                <c:pt idx="0">
                  <c:v>Скорость выполнения действий</c:v>
                </c:pt>
                <c:pt idx="1">
                  <c:v>Отсутствие ошибок</c:v>
                </c:pt>
                <c:pt idx="2">
                  <c:v>Скорость обучения</c:v>
                </c:pt>
                <c:pt idx="3">
                  <c:v>Субъективная удовлетворенность</c:v>
                </c:pt>
                <c:pt idx="4">
                  <c:v>Техническая эстетика</c:v>
                </c:pt>
              </c:strCache>
            </c:strRef>
          </c:cat>
          <c:val>
            <c:numRef>
              <c:f>'Краткие результаты'!$C$6:$G$6</c:f>
              <c:numCache>
                <c:formatCode>0.0</c:formatCode>
                <c:ptCount val="5"/>
                <c:pt idx="0" formatCode="General">
                  <c:v>68.95</c:v>
                </c:pt>
                <c:pt idx="1">
                  <c:v>74.5</c:v>
                </c:pt>
                <c:pt idx="2">
                  <c:v>93.4375</c:v>
                </c:pt>
                <c:pt idx="3">
                  <c:v>77.5</c:v>
                </c:pt>
                <c:pt idx="4">
                  <c:v>86.875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758784"/>
        <c:axId val="101466688"/>
      </c:radarChart>
      <c:catAx>
        <c:axId val="12075878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1466688"/>
        <c:crosses val="autoZero"/>
        <c:auto val="1"/>
        <c:lblAlgn val="ctr"/>
        <c:lblOffset val="100"/>
        <c:noMultiLvlLbl val="0"/>
      </c:catAx>
      <c:valAx>
        <c:axId val="101466688"/>
        <c:scaling>
          <c:orientation val="minMax"/>
          <c:max val="100"/>
          <c:min val="5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20758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удобства использования </a:t>
            </a:r>
            <a:r>
              <a:rPr lang="en-US" sz="1600"/>
              <a:t>KIS 2012</a:t>
            </a:r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>
              <a:solidFill>
                <a:srgbClr val="004E24"/>
              </a:solidFill>
            </a:ln>
          </c:spPr>
          <c:marker>
            <c:spPr>
              <a:solidFill>
                <a:srgbClr val="004E24"/>
              </a:solidFill>
              <a:ln>
                <a:solidFill>
                  <a:srgbClr val="004E24"/>
                </a:solidFill>
              </a:ln>
            </c:spPr>
          </c:marker>
          <c:cat>
            <c:strRef>
              <c:f>'Краткие результаты'!$C$4:$G$4</c:f>
              <c:strCache>
                <c:ptCount val="5"/>
                <c:pt idx="0">
                  <c:v>Скорость выполнения действий</c:v>
                </c:pt>
                <c:pt idx="1">
                  <c:v>Отсутствие ошибок</c:v>
                </c:pt>
                <c:pt idx="2">
                  <c:v>Скорость обучения</c:v>
                </c:pt>
                <c:pt idx="3">
                  <c:v>Субъективная удовлетворенность</c:v>
                </c:pt>
                <c:pt idx="4">
                  <c:v>Техническая эстетика</c:v>
                </c:pt>
              </c:strCache>
            </c:strRef>
          </c:cat>
          <c:val>
            <c:numRef>
              <c:f>'Краткие результаты'!$C$5:$G$5</c:f>
              <c:numCache>
                <c:formatCode>0.0</c:formatCode>
                <c:ptCount val="5"/>
                <c:pt idx="0" formatCode="General">
                  <c:v>87.09</c:v>
                </c:pt>
                <c:pt idx="1">
                  <c:v>80.5</c:v>
                </c:pt>
                <c:pt idx="2">
                  <c:v>87.8125</c:v>
                </c:pt>
                <c:pt idx="3">
                  <c:v>88.125</c:v>
                </c:pt>
                <c:pt idx="4">
                  <c:v>84.0625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759296"/>
        <c:axId val="101468416"/>
      </c:radarChart>
      <c:catAx>
        <c:axId val="1207592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1468416"/>
        <c:crosses val="autoZero"/>
        <c:auto val="1"/>
        <c:lblAlgn val="ctr"/>
        <c:lblOffset val="100"/>
        <c:noMultiLvlLbl val="0"/>
      </c:catAx>
      <c:valAx>
        <c:axId val="101468416"/>
        <c:scaling>
          <c:orientation val="minMax"/>
          <c:max val="100"/>
          <c:min val="5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2075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удобства использования </a:t>
            </a:r>
            <a:r>
              <a:rPr lang="en-US" sz="1600"/>
              <a:t>NIS 2012</a:t>
            </a:r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'Краткие результаты'!$C$4:$G$4</c:f>
              <c:strCache>
                <c:ptCount val="5"/>
                <c:pt idx="0">
                  <c:v>Скорость выполнения действий</c:v>
                </c:pt>
                <c:pt idx="1">
                  <c:v>Отсутствие ошибок</c:v>
                </c:pt>
                <c:pt idx="2">
                  <c:v>Скорость обучения</c:v>
                </c:pt>
                <c:pt idx="3">
                  <c:v>Субъективная удовлетворенность</c:v>
                </c:pt>
                <c:pt idx="4">
                  <c:v>Техническая эстетика</c:v>
                </c:pt>
              </c:strCache>
            </c:strRef>
          </c:cat>
          <c:val>
            <c:numRef>
              <c:f>'Краткие результаты'!$C$8:$G$8</c:f>
              <c:numCache>
                <c:formatCode>0.0</c:formatCode>
                <c:ptCount val="5"/>
                <c:pt idx="0" formatCode="General">
                  <c:v>78.569999999999993</c:v>
                </c:pt>
                <c:pt idx="1">
                  <c:v>67.5</c:v>
                </c:pt>
                <c:pt idx="2">
                  <c:v>82.8125</c:v>
                </c:pt>
                <c:pt idx="3">
                  <c:v>70.208333333333329</c:v>
                </c:pt>
                <c:pt idx="4">
                  <c:v>80.849999999999994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759808"/>
        <c:axId val="101470144"/>
      </c:radarChart>
      <c:catAx>
        <c:axId val="12075980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01470144"/>
        <c:crosses val="autoZero"/>
        <c:auto val="1"/>
        <c:lblAlgn val="ctr"/>
        <c:lblOffset val="100"/>
        <c:noMultiLvlLbl val="0"/>
      </c:catAx>
      <c:valAx>
        <c:axId val="101470144"/>
        <c:scaling>
          <c:orientation val="minMax"/>
          <c:max val="100"/>
          <c:min val="5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2075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времени</a:t>
            </a:r>
            <a:r>
              <a:rPr lang="ru-RU" sz="1600" baseline="0"/>
              <a:t> действий пользователей</a:t>
            </a:r>
            <a:endParaRPr lang="ru-RU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A5A0A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4E24"/>
              </a:solidFill>
            </c:spPr>
          </c:dPt>
          <c:dPt>
            <c:idx val="2"/>
            <c:invertIfNegative val="0"/>
            <c:bubble3D val="0"/>
            <c:spPr>
              <a:solidFill>
                <a:srgbClr val="31859C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E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B200"/>
              </a:solidFill>
            </c:spPr>
          </c:dPt>
          <c:cat>
            <c:strRef>
              <c:f>'Cкорость выполнения действий'!$C$4:$G$4</c:f>
              <c:strCache>
                <c:ptCount val="5"/>
                <c:pt idx="0">
                  <c:v>Avast</c:v>
                </c:pt>
                <c:pt idx="1">
                  <c:v>Kaspersky</c:v>
                </c:pt>
                <c:pt idx="2">
                  <c:v>Norton</c:v>
                </c:pt>
                <c:pt idx="3">
                  <c:v>Dr.Web</c:v>
                </c:pt>
                <c:pt idx="4">
                  <c:v>Eset</c:v>
                </c:pt>
              </c:strCache>
            </c:strRef>
          </c:cat>
          <c:val>
            <c:numRef>
              <c:f>'Cкорость выполнения действий'!$C$16:$G$16</c:f>
              <c:numCache>
                <c:formatCode>0.00</c:formatCode>
                <c:ptCount val="5"/>
                <c:pt idx="0">
                  <c:v>88.419999999999987</c:v>
                </c:pt>
                <c:pt idx="1">
                  <c:v>87.09</c:v>
                </c:pt>
                <c:pt idx="2">
                  <c:v>78.569999999999979</c:v>
                </c:pt>
                <c:pt idx="3">
                  <c:v>78.109999999999985</c:v>
                </c:pt>
                <c:pt idx="4">
                  <c:v>68.949999999999989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71168"/>
        <c:axId val="101471872"/>
      </c:barChart>
      <c:catAx>
        <c:axId val="848711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100" b="0"/>
            </a:pPr>
            <a:endParaRPr lang="ru-RU"/>
          </a:p>
        </c:txPr>
        <c:crossAx val="101471872"/>
        <c:crosses val="autoZero"/>
        <c:auto val="1"/>
        <c:lblAlgn val="ctr"/>
        <c:lblOffset val="100"/>
        <c:noMultiLvlLbl val="0"/>
      </c:catAx>
      <c:valAx>
        <c:axId val="101471872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900" b="1">
                    <a:latin typeface="Arial" pitchFamily="34" charset="0"/>
                    <a:cs typeface="Arial" pitchFamily="34" charset="0"/>
                  </a:rPr>
                  <a:t>Время</a:t>
                </a:r>
                <a:r>
                  <a:rPr lang="ru-RU" sz="900" b="1" baseline="0">
                    <a:latin typeface="Arial" pitchFamily="34" charset="0"/>
                    <a:cs typeface="Arial" pitchFamily="34" charset="0"/>
                  </a:rPr>
                  <a:t> выполнения действий, %</a:t>
                </a:r>
                <a:endParaRPr lang="ru-RU" sz="900" b="1"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84871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количества ошибок пользователей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'Количество ошибок'!$C$18:$G$18</c:f>
              <c:strCache>
                <c:ptCount val="1"/>
                <c:pt idx="0">
                  <c:v>Kaspersky Dr.Web Avast Eset Norton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4E24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8E00"/>
              </a:solidFill>
            </c:spPr>
          </c:dPt>
          <c:dPt>
            <c:idx val="2"/>
            <c:invertIfNegative val="0"/>
            <c:bubble3D val="0"/>
            <c:spPr>
              <a:solidFill>
                <a:srgbClr val="FA5A0A"/>
              </a:solidFill>
            </c:spPr>
          </c:dPt>
          <c:dPt>
            <c:idx val="3"/>
            <c:invertIfNegative val="0"/>
            <c:bubble3D val="0"/>
            <c:spPr>
              <a:solidFill>
                <a:srgbClr val="31859C"/>
              </a:solidFill>
            </c:spPr>
          </c:dPt>
          <c:dPt>
            <c:idx val="4"/>
            <c:invertIfNegative val="0"/>
            <c:bubble3D val="0"/>
            <c:spPr>
              <a:solidFill>
                <a:srgbClr val="FFB200"/>
              </a:solidFill>
            </c:spPr>
          </c:dPt>
          <c:cat>
            <c:strRef>
              <c:f>'Количество ошибок'!$C$4:$G$4</c:f>
              <c:strCache>
                <c:ptCount val="5"/>
                <c:pt idx="0">
                  <c:v>Kaspersky</c:v>
                </c:pt>
                <c:pt idx="1">
                  <c:v>Dr.Web</c:v>
                </c:pt>
                <c:pt idx="2">
                  <c:v>Avast</c:v>
                </c:pt>
                <c:pt idx="3">
                  <c:v>Eset</c:v>
                </c:pt>
                <c:pt idx="4">
                  <c:v>Norton</c:v>
                </c:pt>
              </c:strCache>
            </c:strRef>
          </c:cat>
          <c:val>
            <c:numRef>
              <c:f>'Количество ошибок'!$C$21:$G$21</c:f>
              <c:numCache>
                <c:formatCode>0.00</c:formatCode>
                <c:ptCount val="5"/>
                <c:pt idx="0">
                  <c:v>80.5</c:v>
                </c:pt>
                <c:pt idx="1">
                  <c:v>77</c:v>
                </c:pt>
                <c:pt idx="2">
                  <c:v>76</c:v>
                </c:pt>
                <c:pt idx="3">
                  <c:v>74.5</c:v>
                </c:pt>
                <c:pt idx="4">
                  <c:v>67.5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60288"/>
        <c:axId val="123387904"/>
      </c:barChart>
      <c:catAx>
        <c:axId val="101260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100" b="0"/>
            </a:pPr>
            <a:endParaRPr lang="ru-RU"/>
          </a:p>
        </c:txPr>
        <c:crossAx val="123387904"/>
        <c:crosses val="autoZero"/>
        <c:auto val="1"/>
        <c:lblAlgn val="ctr"/>
        <c:lblOffset val="100"/>
        <c:noMultiLvlLbl val="0"/>
      </c:catAx>
      <c:valAx>
        <c:axId val="123387904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900" b="1">
                    <a:latin typeface="Arial" pitchFamily="34" charset="0"/>
                    <a:cs typeface="Arial" pitchFamily="34" charset="0"/>
                  </a:rPr>
                  <a:t>Количество ошибок пользователей</a:t>
                </a:r>
                <a:r>
                  <a:rPr lang="ru-RU" sz="900" b="1" baseline="0">
                    <a:latin typeface="Arial" pitchFamily="34" charset="0"/>
                    <a:cs typeface="Arial" pitchFamily="34" charset="0"/>
                  </a:rPr>
                  <a:t>, %</a:t>
                </a:r>
                <a:endParaRPr lang="ru-RU" sz="900" b="1"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10126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Оценка скорости обучения пользователей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'Скорость обучения'!$B$26:$B$30</c:f>
              <c:strCache>
                <c:ptCount val="1"/>
                <c:pt idx="0">
                  <c:v>Eset Kaspersky Norton Avast Dr.Web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31859C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4E24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FA5A0A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8E00"/>
              </a:solidFill>
            </c:spPr>
          </c:dPt>
          <c:cat>
            <c:strRef>
              <c:f>'Скорость обучения'!$B$26:$B$30</c:f>
              <c:strCache>
                <c:ptCount val="5"/>
                <c:pt idx="0">
                  <c:v>Eset</c:v>
                </c:pt>
                <c:pt idx="1">
                  <c:v>Kaspersky</c:v>
                </c:pt>
                <c:pt idx="2">
                  <c:v>Norton</c:v>
                </c:pt>
                <c:pt idx="3">
                  <c:v>Avast</c:v>
                </c:pt>
                <c:pt idx="4">
                  <c:v>Dr.Web</c:v>
                </c:pt>
              </c:strCache>
            </c:strRef>
          </c:cat>
          <c:val>
            <c:numRef>
              <c:f>'Скорость обучения'!$G$26:$G$30</c:f>
              <c:numCache>
                <c:formatCode>0.00</c:formatCode>
                <c:ptCount val="5"/>
                <c:pt idx="0">
                  <c:v>93.44</c:v>
                </c:pt>
                <c:pt idx="1">
                  <c:v>87.814999999999998</c:v>
                </c:pt>
                <c:pt idx="2">
                  <c:v>82.814999999999998</c:v>
                </c:pt>
                <c:pt idx="3">
                  <c:v>82.19</c:v>
                </c:pt>
                <c:pt idx="4">
                  <c:v>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33504"/>
        <c:axId val="123389632"/>
      </c:barChart>
      <c:catAx>
        <c:axId val="123733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100" b="0"/>
            </a:pPr>
            <a:endParaRPr lang="ru-RU"/>
          </a:p>
        </c:txPr>
        <c:crossAx val="123389632"/>
        <c:crossesAt val="50"/>
        <c:auto val="1"/>
        <c:lblAlgn val="ctr"/>
        <c:lblOffset val="100"/>
        <c:noMultiLvlLbl val="0"/>
      </c:catAx>
      <c:valAx>
        <c:axId val="123389632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900" b="1">
                    <a:latin typeface="Arial" pitchFamily="34" charset="0"/>
                    <a:cs typeface="Arial" pitchFamily="34" charset="0"/>
                  </a:rPr>
                  <a:t>Скорость обучения</a:t>
                </a:r>
                <a:r>
                  <a:rPr lang="ru-RU" sz="900" b="1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ru-RU" sz="900" b="1">
                    <a:latin typeface="Arial" pitchFamily="34" charset="0"/>
                    <a:cs typeface="Arial" pitchFamily="34" charset="0"/>
                  </a:rPr>
                  <a:t>пользователей</a:t>
                </a:r>
                <a:r>
                  <a:rPr lang="ru-RU" sz="900" b="1" baseline="0">
                    <a:latin typeface="Arial" pitchFamily="34" charset="0"/>
                    <a:cs typeface="Arial" pitchFamily="34" charset="0"/>
                  </a:rPr>
                  <a:t>, %</a:t>
                </a:r>
                <a:endParaRPr lang="ru-RU" sz="900" b="1">
                  <a:latin typeface="Arial" pitchFamily="34" charset="0"/>
                  <a:cs typeface="Arial" pitchFamily="34" charset="0"/>
                </a:endParaRP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12373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1543050</xdr:colOff>
      <xdr:row>0</xdr:row>
      <xdr:rowOff>904875</xdr:rowOff>
    </xdr:to>
    <xdr:pic>
      <xdr:nvPicPr>
        <xdr:cNvPr id="6" name="Picture 6" descr="Anti-Malware_logo_red_small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0"/>
          <a:ext cx="15430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695325</xdr:colOff>
      <xdr:row>6</xdr:row>
      <xdr:rowOff>190500</xdr:rowOff>
    </xdr:from>
    <xdr:to>
      <xdr:col>3</xdr:col>
      <xdr:colOff>1457325</xdr:colOff>
      <xdr:row>7</xdr:row>
      <xdr:rowOff>219075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20574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657225</xdr:colOff>
      <xdr:row>9</xdr:row>
      <xdr:rowOff>76200</xdr:rowOff>
    </xdr:from>
    <xdr:to>
      <xdr:col>3</xdr:col>
      <xdr:colOff>1419225</xdr:colOff>
      <xdr:row>10</xdr:row>
      <xdr:rowOff>104775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50" y="3857625"/>
          <a:ext cx="762000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</xdr:row>
      <xdr:rowOff>19050</xdr:rowOff>
    </xdr:from>
    <xdr:to>
      <xdr:col>25</xdr:col>
      <xdr:colOff>28575</xdr:colOff>
      <xdr:row>20</xdr:row>
      <xdr:rowOff>52388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0.69781</cdr:x>
      <cdr:y>0.14552</cdr:y>
    </cdr:from>
    <cdr:to>
      <cdr:x>0.98586</cdr:x>
      <cdr:y>0.19191</cdr:y>
    </cdr:to>
    <cdr:sp macro="" textlink="">
      <cdr:nvSpPr>
        <cdr:cNvPr id="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1750" y="508000"/>
          <a:ext cx="1585863" cy="16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© Anti-Malware.ru, 2012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314325</xdr:colOff>
      <xdr:row>1</xdr:row>
      <xdr:rowOff>0</xdr:rowOff>
    </xdr:from>
    <xdr:to>
      <xdr:col>21</xdr:col>
      <xdr:colOff>200025</xdr:colOff>
      <xdr:row>17</xdr:row>
      <xdr:rowOff>128588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</xdr:colOff>
      <xdr:row>30</xdr:row>
      <xdr:rowOff>85724</xdr:rowOff>
    </xdr:from>
    <xdr:to>
      <xdr:col>5</xdr:col>
      <xdr:colOff>171450</xdr:colOff>
      <xdr:row>50</xdr:row>
      <xdr:rowOff>95249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285750</xdr:colOff>
      <xdr:row>30</xdr:row>
      <xdr:rowOff>66675</xdr:rowOff>
    </xdr:from>
    <xdr:to>
      <xdr:col>20</xdr:col>
      <xdr:colOff>247650</xdr:colOff>
      <xdr:row>50</xdr:row>
      <xdr:rowOff>66675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257175</xdr:colOff>
      <xdr:row>9</xdr:row>
      <xdr:rowOff>190499</xdr:rowOff>
    </xdr:from>
    <xdr:to>
      <xdr:col>11</xdr:col>
      <xdr:colOff>209550</xdr:colOff>
      <xdr:row>30</xdr:row>
      <xdr:rowOff>9524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10</xdr:row>
      <xdr:rowOff>0</xdr:rowOff>
    </xdr:from>
    <xdr:to>
      <xdr:col>5</xdr:col>
      <xdr:colOff>171450</xdr:colOff>
      <xdr:row>30</xdr:row>
      <xdr:rowOff>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30</xdr:row>
      <xdr:rowOff>76200</xdr:rowOff>
    </xdr:from>
    <xdr:to>
      <xdr:col>11</xdr:col>
      <xdr:colOff>190500</xdr:colOff>
      <xdr:row>50</xdr:row>
      <xdr:rowOff>76200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0.71072</cdr:x>
      <cdr:y>0.15873</cdr:y>
    </cdr:from>
    <cdr:to>
      <cdr:x>0.97584</cdr:x>
      <cdr:y>0.20499</cdr:y>
    </cdr:to>
    <cdr:sp macro="" textlink="">
      <cdr:nvSpPr>
        <cdr:cNvPr id="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51325" y="555625"/>
          <a:ext cx="1585863" cy="16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© Anti-Malware.ru, 2012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61912</xdr:rowOff>
    </xdr:from>
    <xdr:to>
      <xdr:col>18</xdr:col>
      <xdr:colOff>171450</xdr:colOff>
      <xdr:row>19</xdr:row>
      <xdr:rowOff>323850</xdr:rowOff>
    </xdr:to>
    <xdr:grpSp>
      <xdr:nvGrpSpPr>
        <xdr:cNvPr id="3" name="Группа 2"/>
        <xdr:cNvGrpSpPr/>
      </xdr:nvGrpSpPr>
      <xdr:grpSpPr>
        <a:xfrm>
          <a:off x="10144125" y="633412"/>
          <a:ext cx="5638800" cy="3500438"/>
          <a:chOff x="10144125" y="633412"/>
          <a:chExt cx="5638800" cy="3500438"/>
        </a:xfrm>
      </xdr:grpSpPr>
      <xdr:graphicFrame macro="">
        <xdr:nvGraphicFramePr>
          <xdr:cNvPr id="2" name="Диаграмма 1"/>
          <xdr:cNvGraphicFramePr/>
        </xdr:nvGraphicFramePr>
        <xdr:xfrm>
          <a:off x="10144125" y="633412"/>
          <a:ext cx="5638800" cy="35004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14087475" y="1162049"/>
            <a:ext cx="1585863" cy="161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2860" rIns="0" bIns="0" anchor="t" upright="1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Anti-Malware.ru, 2012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2</xdr:row>
      <xdr:rowOff>157161</xdr:rowOff>
    </xdr:from>
    <xdr:to>
      <xdr:col>16</xdr:col>
      <xdr:colOff>561975</xdr:colOff>
      <xdr:row>20</xdr:row>
      <xdr:rowOff>161924</xdr:rowOff>
    </xdr:to>
    <xdr:grpSp>
      <xdr:nvGrpSpPr>
        <xdr:cNvPr id="4" name="Группа 3"/>
        <xdr:cNvGrpSpPr/>
      </xdr:nvGrpSpPr>
      <xdr:grpSpPr>
        <a:xfrm>
          <a:off x="9372600" y="538161"/>
          <a:ext cx="5505450" cy="3490913"/>
          <a:chOff x="9372600" y="538161"/>
          <a:chExt cx="5505450" cy="3490913"/>
        </a:xfrm>
      </xdr:grpSpPr>
      <xdr:graphicFrame macro="">
        <xdr:nvGraphicFramePr>
          <xdr:cNvPr id="2" name="Диаграмма 1"/>
          <xdr:cNvGraphicFramePr>
            <a:graphicFrameLocks/>
          </xdr:cNvGraphicFramePr>
        </xdr:nvGraphicFramePr>
        <xdr:xfrm>
          <a:off x="9372600" y="538161"/>
          <a:ext cx="5505450" cy="34909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 Box 4"/>
          <xdr:cNvSpPr txBox="1">
            <a:spLocks noChangeArrowheads="1"/>
          </xdr:cNvSpPr>
        </xdr:nvSpPr>
        <xdr:spPr bwMode="auto">
          <a:xfrm>
            <a:off x="13115925" y="1085849"/>
            <a:ext cx="1585863" cy="161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2860" rIns="0" bIns="0" anchor="t" upright="1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Anti-Malware.ru, 2012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190500</xdr:rowOff>
    </xdr:from>
    <xdr:to>
      <xdr:col>18</xdr:col>
      <xdr:colOff>19050</xdr:colOff>
      <xdr:row>21</xdr:row>
      <xdr:rowOff>4763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0.69781</cdr:x>
      <cdr:y>0.14552</cdr:y>
    </cdr:from>
    <cdr:to>
      <cdr:x>0.98586</cdr:x>
      <cdr:y>0.19191</cdr:y>
    </cdr:to>
    <cdr:sp macro="" textlink="">
      <cdr:nvSpPr>
        <cdr:cNvPr id="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1750" y="508000"/>
          <a:ext cx="1585863" cy="16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© Anti-Malware.ru, 2012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2</xdr:row>
      <xdr:rowOff>9525</xdr:rowOff>
    </xdr:from>
    <xdr:to>
      <xdr:col>25</xdr:col>
      <xdr:colOff>9525</xdr:colOff>
      <xdr:row>20</xdr:row>
      <xdr:rowOff>33338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0.68051</cdr:x>
      <cdr:y>0.22508</cdr:y>
    </cdr:from>
    <cdr:to>
      <cdr:x>0.96856</cdr:x>
      <cdr:y>0.27147</cdr:y>
    </cdr:to>
    <cdr:sp macro="" textlink="">
      <cdr:nvSpPr>
        <cdr:cNvPr id="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6508" y="781451"/>
          <a:ext cx="1585845" cy="161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© Anti-Malware.ru, 2012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ti-malware.r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0"/>
  </sheetPr>
  <dimension ref="B1:O31"/>
  <sheetViews>
    <sheetView zoomScaleNormal="100" workbookViewId="0">
      <selection activeCell="B5" sqref="B5:D11"/>
    </sheetView>
  </sheetViews>
  <sheetFormatPr defaultRowHeight="12.75" x14ac:dyDescent="0.2"/>
  <cols>
    <col min="1" max="1" width="5.7109375" style="14" customWidth="1"/>
    <col min="2" max="2" width="24.28515625" style="16" customWidth="1"/>
    <col min="3" max="3" width="16.42578125" style="15" customWidth="1"/>
    <col min="4" max="4" width="32" style="14" customWidth="1"/>
    <col min="5" max="5" width="22.85546875" style="14" customWidth="1"/>
    <col min="6" max="6" width="10.140625" style="14" customWidth="1"/>
    <col min="7" max="7" width="27.7109375" style="14" customWidth="1"/>
    <col min="8" max="8" width="15.7109375" style="14" customWidth="1"/>
    <col min="9" max="9" width="30.7109375" style="14" customWidth="1"/>
    <col min="10" max="10" width="24.140625" style="14" customWidth="1"/>
    <col min="11" max="16384" width="9.140625" style="14"/>
  </cols>
  <sheetData>
    <row r="1" spans="2:15" ht="81" customHeight="1" x14ac:dyDescent="0.2">
      <c r="B1" s="14"/>
      <c r="C1" s="149" t="s">
        <v>85</v>
      </c>
      <c r="D1" s="149"/>
      <c r="E1" s="60"/>
      <c r="F1" s="150" t="s">
        <v>51</v>
      </c>
      <c r="G1" s="151"/>
      <c r="H1" s="20"/>
      <c r="I1" s="19"/>
    </row>
    <row r="3" spans="2:15" x14ac:dyDescent="0.2">
      <c r="B3" s="17" t="s">
        <v>86</v>
      </c>
      <c r="C3" s="17"/>
      <c r="D3" s="17"/>
      <c r="E3" s="17"/>
    </row>
    <row r="4" spans="2:15" ht="13.5" customHeight="1" thickBot="1" x14ac:dyDescent="0.3">
      <c r="B4"/>
      <c r="C4"/>
      <c r="D4"/>
      <c r="E4"/>
      <c r="G4"/>
      <c r="H4"/>
      <c r="I4"/>
    </row>
    <row r="5" spans="2:15" ht="13.5" customHeight="1" x14ac:dyDescent="0.25">
      <c r="B5" s="154" t="s">
        <v>87</v>
      </c>
      <c r="C5" s="156" t="s">
        <v>42</v>
      </c>
      <c r="D5" s="158" t="s">
        <v>0</v>
      </c>
      <c r="E5"/>
      <c r="G5"/>
      <c r="H5"/>
      <c r="I5"/>
    </row>
    <row r="6" spans="2:15" ht="13.5" customHeight="1" x14ac:dyDescent="0.25">
      <c r="B6" s="155"/>
      <c r="C6" s="157"/>
      <c r="D6" s="159"/>
      <c r="E6"/>
      <c r="G6"/>
      <c r="H6"/>
      <c r="I6"/>
    </row>
    <row r="7" spans="2:15" ht="57.75" customHeight="1" x14ac:dyDescent="0.25">
      <c r="B7" s="145" t="s">
        <v>33</v>
      </c>
      <c r="C7" s="146">
        <v>0.85699999999999998</v>
      </c>
      <c r="D7" s="152" t="s">
        <v>70</v>
      </c>
      <c r="E7"/>
      <c r="G7"/>
      <c r="H7"/>
      <c r="I7"/>
    </row>
    <row r="8" spans="2:15" ht="57.75" customHeight="1" x14ac:dyDescent="0.25">
      <c r="B8" s="145" t="s">
        <v>32</v>
      </c>
      <c r="C8" s="146">
        <v>0.81299999999999994</v>
      </c>
      <c r="D8" s="160"/>
      <c r="E8"/>
      <c r="G8"/>
      <c r="H8"/>
      <c r="I8"/>
    </row>
    <row r="9" spans="2:15" ht="57.75" customHeight="1" x14ac:dyDescent="0.25">
      <c r="B9" s="145" t="s">
        <v>31</v>
      </c>
      <c r="C9" s="146">
        <v>0.80100000000000005</v>
      </c>
      <c r="D9" s="160"/>
      <c r="E9"/>
      <c r="F9"/>
      <c r="G9"/>
      <c r="H9"/>
      <c r="I9"/>
      <c r="J9"/>
      <c r="K9"/>
      <c r="L9"/>
      <c r="M9"/>
      <c r="N9"/>
      <c r="O9"/>
    </row>
    <row r="10" spans="2:15" ht="57.75" customHeight="1" x14ac:dyDescent="0.25">
      <c r="B10" s="145" t="s">
        <v>34</v>
      </c>
      <c r="C10" s="146">
        <v>0.76200000000000001</v>
      </c>
      <c r="D10" s="152" t="s">
        <v>71</v>
      </c>
      <c r="E10"/>
      <c r="F10"/>
      <c r="G10"/>
      <c r="H10"/>
      <c r="I10"/>
      <c r="J10"/>
      <c r="K10"/>
      <c r="L10"/>
      <c r="M10"/>
      <c r="N10"/>
      <c r="O10"/>
    </row>
    <row r="11" spans="2:15" ht="57.75" customHeight="1" thickBot="1" x14ac:dyDescent="0.3">
      <c r="B11" s="147" t="s">
        <v>6</v>
      </c>
      <c r="C11" s="148">
        <v>0.69799999999999995</v>
      </c>
      <c r="D11" s="153"/>
      <c r="E11"/>
      <c r="F11"/>
      <c r="G11"/>
      <c r="H11"/>
      <c r="I11"/>
      <c r="J11"/>
      <c r="K11"/>
      <c r="L11"/>
      <c r="M11"/>
      <c r="N11"/>
      <c r="O11"/>
    </row>
    <row r="12" spans="2:15" ht="13.5" customHeight="1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2:15" ht="15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15" ht="15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2:15" ht="15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2:15" ht="15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2:15" ht="15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2:15" ht="1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2:15" ht="1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5" ht="1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ht="1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2:15" ht="1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2:15" ht="1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ht="15" x14ac:dyDescent="0.25">
      <c r="B24" s="18"/>
      <c r="E24"/>
      <c r="F24"/>
      <c r="G24"/>
      <c r="H24"/>
      <c r="I24"/>
      <c r="J24"/>
      <c r="K24"/>
      <c r="L24"/>
      <c r="M24"/>
      <c r="N24"/>
      <c r="O24"/>
    </row>
    <row r="25" spans="2:15" ht="15" x14ac:dyDescent="0.25">
      <c r="E25"/>
      <c r="F25"/>
      <c r="G25"/>
      <c r="H25"/>
      <c r="I25"/>
      <c r="J25"/>
      <c r="K25"/>
      <c r="L25"/>
      <c r="M25"/>
      <c r="N25"/>
      <c r="O25"/>
    </row>
    <row r="26" spans="2:15" ht="15" x14ac:dyDescent="0.25">
      <c r="E26"/>
      <c r="F26"/>
      <c r="G26"/>
      <c r="H26"/>
      <c r="I26"/>
      <c r="J26"/>
      <c r="K26"/>
      <c r="L26"/>
      <c r="M26"/>
      <c r="N26"/>
      <c r="O26"/>
    </row>
    <row r="27" spans="2:15" ht="15" x14ac:dyDescent="0.25">
      <c r="E27"/>
      <c r="F27"/>
      <c r="G27"/>
      <c r="H27"/>
      <c r="I27"/>
      <c r="J27"/>
      <c r="K27"/>
      <c r="L27"/>
      <c r="M27"/>
      <c r="N27"/>
      <c r="O27"/>
    </row>
    <row r="28" spans="2:15" ht="15" x14ac:dyDescent="0.25">
      <c r="E28"/>
      <c r="F28"/>
      <c r="G28"/>
      <c r="H28"/>
      <c r="I28"/>
      <c r="J28"/>
      <c r="K28"/>
      <c r="L28"/>
      <c r="M28"/>
      <c r="N28"/>
      <c r="O28"/>
    </row>
    <row r="29" spans="2:15" ht="15" x14ac:dyDescent="0.25">
      <c r="E29"/>
      <c r="F29"/>
      <c r="G29"/>
      <c r="H29"/>
      <c r="I29"/>
      <c r="J29"/>
      <c r="K29"/>
      <c r="L29"/>
      <c r="M29"/>
      <c r="N29"/>
      <c r="O29"/>
    </row>
    <row r="30" spans="2:15" ht="15" x14ac:dyDescent="0.25">
      <c r="E30"/>
      <c r="F30"/>
      <c r="G30"/>
      <c r="H30"/>
      <c r="I30"/>
      <c r="J30"/>
      <c r="K30"/>
      <c r="L30"/>
      <c r="M30"/>
      <c r="N30"/>
      <c r="O30"/>
    </row>
    <row r="31" spans="2:15" ht="15" x14ac:dyDescent="0.25">
      <c r="E31"/>
      <c r="F31"/>
      <c r="G31"/>
      <c r="H31"/>
      <c r="I31"/>
      <c r="J31"/>
      <c r="K31"/>
      <c r="L31"/>
      <c r="M31"/>
      <c r="N31"/>
      <c r="O31"/>
    </row>
  </sheetData>
  <sheetProtection selectLockedCells="1" selectUnlockedCells="1"/>
  <mergeCells count="7">
    <mergeCell ref="C1:D1"/>
    <mergeCell ref="F1:G1"/>
    <mergeCell ref="D10:D11"/>
    <mergeCell ref="B5:B6"/>
    <mergeCell ref="C5:C6"/>
    <mergeCell ref="D5:D6"/>
    <mergeCell ref="D7:D9"/>
  </mergeCells>
  <conditionalFormatting sqref="C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C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C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1" r:id="rId1"/>
  </hyperlinks>
  <pageMargins left="0.7" right="0.7" top="0.75" bottom="0.75" header="0.51180555555555551" footer="0.51180555555555551"/>
  <pageSetup paperSize="9" firstPageNumber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22"/>
  </sheetPr>
  <dimension ref="A2:G41"/>
  <sheetViews>
    <sheetView workbookViewId="0">
      <selection activeCell="B11" sqref="B11"/>
    </sheetView>
  </sheetViews>
  <sheetFormatPr defaultRowHeight="12.75" x14ac:dyDescent="0.2"/>
  <cols>
    <col min="1" max="1" width="5.7109375" style="13" customWidth="1"/>
    <col min="2" max="2" width="38.5703125" style="13" customWidth="1"/>
    <col min="3" max="3" width="38.140625" style="13" customWidth="1"/>
    <col min="4" max="4" width="22.42578125" style="13" customWidth="1"/>
    <col min="5" max="256" width="9.140625" style="13"/>
    <col min="257" max="257" width="5.140625" style="13" customWidth="1"/>
    <col min="258" max="258" width="38.5703125" style="13" customWidth="1"/>
    <col min="259" max="259" width="38.140625" style="13" customWidth="1"/>
    <col min="260" max="260" width="22.42578125" style="13" customWidth="1"/>
    <col min="261" max="512" width="9.140625" style="13"/>
    <col min="513" max="513" width="5.140625" style="13" customWidth="1"/>
    <col min="514" max="514" width="38.5703125" style="13" customWidth="1"/>
    <col min="515" max="515" width="38.140625" style="13" customWidth="1"/>
    <col min="516" max="516" width="22.42578125" style="13" customWidth="1"/>
    <col min="517" max="768" width="9.140625" style="13"/>
    <col min="769" max="769" width="5.140625" style="13" customWidth="1"/>
    <col min="770" max="770" width="38.5703125" style="13" customWidth="1"/>
    <col min="771" max="771" width="38.140625" style="13" customWidth="1"/>
    <col min="772" max="772" width="22.42578125" style="13" customWidth="1"/>
    <col min="773" max="1024" width="9.140625" style="13"/>
    <col min="1025" max="1025" width="5.140625" style="13" customWidth="1"/>
    <col min="1026" max="1026" width="38.5703125" style="13" customWidth="1"/>
    <col min="1027" max="1027" width="38.140625" style="13" customWidth="1"/>
    <col min="1028" max="1028" width="22.42578125" style="13" customWidth="1"/>
    <col min="1029" max="1280" width="9.140625" style="13"/>
    <col min="1281" max="1281" width="5.140625" style="13" customWidth="1"/>
    <col min="1282" max="1282" width="38.5703125" style="13" customWidth="1"/>
    <col min="1283" max="1283" width="38.140625" style="13" customWidth="1"/>
    <col min="1284" max="1284" width="22.42578125" style="13" customWidth="1"/>
    <col min="1285" max="1536" width="9.140625" style="13"/>
    <col min="1537" max="1537" width="5.140625" style="13" customWidth="1"/>
    <col min="1538" max="1538" width="38.5703125" style="13" customWidth="1"/>
    <col min="1539" max="1539" width="38.140625" style="13" customWidth="1"/>
    <col min="1540" max="1540" width="22.42578125" style="13" customWidth="1"/>
    <col min="1541" max="1792" width="9.140625" style="13"/>
    <col min="1793" max="1793" width="5.140625" style="13" customWidth="1"/>
    <col min="1794" max="1794" width="38.5703125" style="13" customWidth="1"/>
    <col min="1795" max="1795" width="38.140625" style="13" customWidth="1"/>
    <col min="1796" max="1796" width="22.42578125" style="13" customWidth="1"/>
    <col min="1797" max="2048" width="9.140625" style="13"/>
    <col min="2049" max="2049" width="5.140625" style="13" customWidth="1"/>
    <col min="2050" max="2050" width="38.5703125" style="13" customWidth="1"/>
    <col min="2051" max="2051" width="38.140625" style="13" customWidth="1"/>
    <col min="2052" max="2052" width="22.42578125" style="13" customWidth="1"/>
    <col min="2053" max="2304" width="9.140625" style="13"/>
    <col min="2305" max="2305" width="5.140625" style="13" customWidth="1"/>
    <col min="2306" max="2306" width="38.5703125" style="13" customWidth="1"/>
    <col min="2307" max="2307" width="38.140625" style="13" customWidth="1"/>
    <col min="2308" max="2308" width="22.42578125" style="13" customWidth="1"/>
    <col min="2309" max="2560" width="9.140625" style="13"/>
    <col min="2561" max="2561" width="5.140625" style="13" customWidth="1"/>
    <col min="2562" max="2562" width="38.5703125" style="13" customWidth="1"/>
    <col min="2563" max="2563" width="38.140625" style="13" customWidth="1"/>
    <col min="2564" max="2564" width="22.42578125" style="13" customWidth="1"/>
    <col min="2565" max="2816" width="9.140625" style="13"/>
    <col min="2817" max="2817" width="5.140625" style="13" customWidth="1"/>
    <col min="2818" max="2818" width="38.5703125" style="13" customWidth="1"/>
    <col min="2819" max="2819" width="38.140625" style="13" customWidth="1"/>
    <col min="2820" max="2820" width="22.42578125" style="13" customWidth="1"/>
    <col min="2821" max="3072" width="9.140625" style="13"/>
    <col min="3073" max="3073" width="5.140625" style="13" customWidth="1"/>
    <col min="3074" max="3074" width="38.5703125" style="13" customWidth="1"/>
    <col min="3075" max="3075" width="38.140625" style="13" customWidth="1"/>
    <col min="3076" max="3076" width="22.42578125" style="13" customWidth="1"/>
    <col min="3077" max="3328" width="9.140625" style="13"/>
    <col min="3329" max="3329" width="5.140625" style="13" customWidth="1"/>
    <col min="3330" max="3330" width="38.5703125" style="13" customWidth="1"/>
    <col min="3331" max="3331" width="38.140625" style="13" customWidth="1"/>
    <col min="3332" max="3332" width="22.42578125" style="13" customWidth="1"/>
    <col min="3333" max="3584" width="9.140625" style="13"/>
    <col min="3585" max="3585" width="5.140625" style="13" customWidth="1"/>
    <col min="3586" max="3586" width="38.5703125" style="13" customWidth="1"/>
    <col min="3587" max="3587" width="38.140625" style="13" customWidth="1"/>
    <col min="3588" max="3588" width="22.42578125" style="13" customWidth="1"/>
    <col min="3589" max="3840" width="9.140625" style="13"/>
    <col min="3841" max="3841" width="5.140625" style="13" customWidth="1"/>
    <col min="3842" max="3842" width="38.5703125" style="13" customWidth="1"/>
    <col min="3843" max="3843" width="38.140625" style="13" customWidth="1"/>
    <col min="3844" max="3844" width="22.42578125" style="13" customWidth="1"/>
    <col min="3845" max="4096" width="9.140625" style="13"/>
    <col min="4097" max="4097" width="5.140625" style="13" customWidth="1"/>
    <col min="4098" max="4098" width="38.5703125" style="13" customWidth="1"/>
    <col min="4099" max="4099" width="38.140625" style="13" customWidth="1"/>
    <col min="4100" max="4100" width="22.42578125" style="13" customWidth="1"/>
    <col min="4101" max="4352" width="9.140625" style="13"/>
    <col min="4353" max="4353" width="5.140625" style="13" customWidth="1"/>
    <col min="4354" max="4354" width="38.5703125" style="13" customWidth="1"/>
    <col min="4355" max="4355" width="38.140625" style="13" customWidth="1"/>
    <col min="4356" max="4356" width="22.42578125" style="13" customWidth="1"/>
    <col min="4357" max="4608" width="9.140625" style="13"/>
    <col min="4609" max="4609" width="5.140625" style="13" customWidth="1"/>
    <col min="4610" max="4610" width="38.5703125" style="13" customWidth="1"/>
    <col min="4611" max="4611" width="38.140625" style="13" customWidth="1"/>
    <col min="4612" max="4612" width="22.42578125" style="13" customWidth="1"/>
    <col min="4613" max="4864" width="9.140625" style="13"/>
    <col min="4865" max="4865" width="5.140625" style="13" customWidth="1"/>
    <col min="4866" max="4866" width="38.5703125" style="13" customWidth="1"/>
    <col min="4867" max="4867" width="38.140625" style="13" customWidth="1"/>
    <col min="4868" max="4868" width="22.42578125" style="13" customWidth="1"/>
    <col min="4869" max="5120" width="9.140625" style="13"/>
    <col min="5121" max="5121" width="5.140625" style="13" customWidth="1"/>
    <col min="5122" max="5122" width="38.5703125" style="13" customWidth="1"/>
    <col min="5123" max="5123" width="38.140625" style="13" customWidth="1"/>
    <col min="5124" max="5124" width="22.42578125" style="13" customWidth="1"/>
    <col min="5125" max="5376" width="9.140625" style="13"/>
    <col min="5377" max="5377" width="5.140625" style="13" customWidth="1"/>
    <col min="5378" max="5378" width="38.5703125" style="13" customWidth="1"/>
    <col min="5379" max="5379" width="38.140625" style="13" customWidth="1"/>
    <col min="5380" max="5380" width="22.42578125" style="13" customWidth="1"/>
    <col min="5381" max="5632" width="9.140625" style="13"/>
    <col min="5633" max="5633" width="5.140625" style="13" customWidth="1"/>
    <col min="5634" max="5634" width="38.5703125" style="13" customWidth="1"/>
    <col min="5635" max="5635" width="38.140625" style="13" customWidth="1"/>
    <col min="5636" max="5636" width="22.42578125" style="13" customWidth="1"/>
    <col min="5637" max="5888" width="9.140625" style="13"/>
    <col min="5889" max="5889" width="5.140625" style="13" customWidth="1"/>
    <col min="5890" max="5890" width="38.5703125" style="13" customWidth="1"/>
    <col min="5891" max="5891" width="38.140625" style="13" customWidth="1"/>
    <col min="5892" max="5892" width="22.42578125" style="13" customWidth="1"/>
    <col min="5893" max="6144" width="9.140625" style="13"/>
    <col min="6145" max="6145" width="5.140625" style="13" customWidth="1"/>
    <col min="6146" max="6146" width="38.5703125" style="13" customWidth="1"/>
    <col min="6147" max="6147" width="38.140625" style="13" customWidth="1"/>
    <col min="6148" max="6148" width="22.42578125" style="13" customWidth="1"/>
    <col min="6149" max="6400" width="9.140625" style="13"/>
    <col min="6401" max="6401" width="5.140625" style="13" customWidth="1"/>
    <col min="6402" max="6402" width="38.5703125" style="13" customWidth="1"/>
    <col min="6403" max="6403" width="38.140625" style="13" customWidth="1"/>
    <col min="6404" max="6404" width="22.42578125" style="13" customWidth="1"/>
    <col min="6405" max="6656" width="9.140625" style="13"/>
    <col min="6657" max="6657" width="5.140625" style="13" customWidth="1"/>
    <col min="6658" max="6658" width="38.5703125" style="13" customWidth="1"/>
    <col min="6659" max="6659" width="38.140625" style="13" customWidth="1"/>
    <col min="6660" max="6660" width="22.42578125" style="13" customWidth="1"/>
    <col min="6661" max="6912" width="9.140625" style="13"/>
    <col min="6913" max="6913" width="5.140625" style="13" customWidth="1"/>
    <col min="6914" max="6914" width="38.5703125" style="13" customWidth="1"/>
    <col min="6915" max="6915" width="38.140625" style="13" customWidth="1"/>
    <col min="6916" max="6916" width="22.42578125" style="13" customWidth="1"/>
    <col min="6917" max="7168" width="9.140625" style="13"/>
    <col min="7169" max="7169" width="5.140625" style="13" customWidth="1"/>
    <col min="7170" max="7170" width="38.5703125" style="13" customWidth="1"/>
    <col min="7171" max="7171" width="38.140625" style="13" customWidth="1"/>
    <col min="7172" max="7172" width="22.42578125" style="13" customWidth="1"/>
    <col min="7173" max="7424" width="9.140625" style="13"/>
    <col min="7425" max="7425" width="5.140625" style="13" customWidth="1"/>
    <col min="7426" max="7426" width="38.5703125" style="13" customWidth="1"/>
    <col min="7427" max="7427" width="38.140625" style="13" customWidth="1"/>
    <col min="7428" max="7428" width="22.42578125" style="13" customWidth="1"/>
    <col min="7429" max="7680" width="9.140625" style="13"/>
    <col min="7681" max="7681" width="5.140625" style="13" customWidth="1"/>
    <col min="7682" max="7682" width="38.5703125" style="13" customWidth="1"/>
    <col min="7683" max="7683" width="38.140625" style="13" customWidth="1"/>
    <col min="7684" max="7684" width="22.42578125" style="13" customWidth="1"/>
    <col min="7685" max="7936" width="9.140625" style="13"/>
    <col min="7937" max="7937" width="5.140625" style="13" customWidth="1"/>
    <col min="7938" max="7938" width="38.5703125" style="13" customWidth="1"/>
    <col min="7939" max="7939" width="38.140625" style="13" customWidth="1"/>
    <col min="7940" max="7940" width="22.42578125" style="13" customWidth="1"/>
    <col min="7941" max="8192" width="9.140625" style="13"/>
    <col min="8193" max="8193" width="5.140625" style="13" customWidth="1"/>
    <col min="8194" max="8194" width="38.5703125" style="13" customWidth="1"/>
    <col min="8195" max="8195" width="38.140625" style="13" customWidth="1"/>
    <col min="8196" max="8196" width="22.42578125" style="13" customWidth="1"/>
    <col min="8197" max="8448" width="9.140625" style="13"/>
    <col min="8449" max="8449" width="5.140625" style="13" customWidth="1"/>
    <col min="8450" max="8450" width="38.5703125" style="13" customWidth="1"/>
    <col min="8451" max="8451" width="38.140625" style="13" customWidth="1"/>
    <col min="8452" max="8452" width="22.42578125" style="13" customWidth="1"/>
    <col min="8453" max="8704" width="9.140625" style="13"/>
    <col min="8705" max="8705" width="5.140625" style="13" customWidth="1"/>
    <col min="8706" max="8706" width="38.5703125" style="13" customWidth="1"/>
    <col min="8707" max="8707" width="38.140625" style="13" customWidth="1"/>
    <col min="8708" max="8708" width="22.42578125" style="13" customWidth="1"/>
    <col min="8709" max="8960" width="9.140625" style="13"/>
    <col min="8961" max="8961" width="5.140625" style="13" customWidth="1"/>
    <col min="8962" max="8962" width="38.5703125" style="13" customWidth="1"/>
    <col min="8963" max="8963" width="38.140625" style="13" customWidth="1"/>
    <col min="8964" max="8964" width="22.42578125" style="13" customWidth="1"/>
    <col min="8965" max="9216" width="9.140625" style="13"/>
    <col min="9217" max="9217" width="5.140625" style="13" customWidth="1"/>
    <col min="9218" max="9218" width="38.5703125" style="13" customWidth="1"/>
    <col min="9219" max="9219" width="38.140625" style="13" customWidth="1"/>
    <col min="9220" max="9220" width="22.42578125" style="13" customWidth="1"/>
    <col min="9221" max="9472" width="9.140625" style="13"/>
    <col min="9473" max="9473" width="5.140625" style="13" customWidth="1"/>
    <col min="9474" max="9474" width="38.5703125" style="13" customWidth="1"/>
    <col min="9475" max="9475" width="38.140625" style="13" customWidth="1"/>
    <col min="9476" max="9476" width="22.42578125" style="13" customWidth="1"/>
    <col min="9477" max="9728" width="9.140625" style="13"/>
    <col min="9729" max="9729" width="5.140625" style="13" customWidth="1"/>
    <col min="9730" max="9730" width="38.5703125" style="13" customWidth="1"/>
    <col min="9731" max="9731" width="38.140625" style="13" customWidth="1"/>
    <col min="9732" max="9732" width="22.42578125" style="13" customWidth="1"/>
    <col min="9733" max="9984" width="9.140625" style="13"/>
    <col min="9985" max="9985" width="5.140625" style="13" customWidth="1"/>
    <col min="9986" max="9986" width="38.5703125" style="13" customWidth="1"/>
    <col min="9987" max="9987" width="38.140625" style="13" customWidth="1"/>
    <col min="9988" max="9988" width="22.42578125" style="13" customWidth="1"/>
    <col min="9989" max="10240" width="9.140625" style="13"/>
    <col min="10241" max="10241" width="5.140625" style="13" customWidth="1"/>
    <col min="10242" max="10242" width="38.5703125" style="13" customWidth="1"/>
    <col min="10243" max="10243" width="38.140625" style="13" customWidth="1"/>
    <col min="10244" max="10244" width="22.42578125" style="13" customWidth="1"/>
    <col min="10245" max="10496" width="9.140625" style="13"/>
    <col min="10497" max="10497" width="5.140625" style="13" customWidth="1"/>
    <col min="10498" max="10498" width="38.5703125" style="13" customWidth="1"/>
    <col min="10499" max="10499" width="38.140625" style="13" customWidth="1"/>
    <col min="10500" max="10500" width="22.42578125" style="13" customWidth="1"/>
    <col min="10501" max="10752" width="9.140625" style="13"/>
    <col min="10753" max="10753" width="5.140625" style="13" customWidth="1"/>
    <col min="10754" max="10754" width="38.5703125" style="13" customWidth="1"/>
    <col min="10755" max="10755" width="38.140625" style="13" customWidth="1"/>
    <col min="10756" max="10756" width="22.42578125" style="13" customWidth="1"/>
    <col min="10757" max="11008" width="9.140625" style="13"/>
    <col min="11009" max="11009" width="5.140625" style="13" customWidth="1"/>
    <col min="11010" max="11010" width="38.5703125" style="13" customWidth="1"/>
    <col min="11011" max="11011" width="38.140625" style="13" customWidth="1"/>
    <col min="11012" max="11012" width="22.42578125" style="13" customWidth="1"/>
    <col min="11013" max="11264" width="9.140625" style="13"/>
    <col min="11265" max="11265" width="5.140625" style="13" customWidth="1"/>
    <col min="11266" max="11266" width="38.5703125" style="13" customWidth="1"/>
    <col min="11267" max="11267" width="38.140625" style="13" customWidth="1"/>
    <col min="11268" max="11268" width="22.42578125" style="13" customWidth="1"/>
    <col min="11269" max="11520" width="9.140625" style="13"/>
    <col min="11521" max="11521" width="5.140625" style="13" customWidth="1"/>
    <col min="11522" max="11522" width="38.5703125" style="13" customWidth="1"/>
    <col min="11523" max="11523" width="38.140625" style="13" customWidth="1"/>
    <col min="11524" max="11524" width="22.42578125" style="13" customWidth="1"/>
    <col min="11525" max="11776" width="9.140625" style="13"/>
    <col min="11777" max="11777" width="5.140625" style="13" customWidth="1"/>
    <col min="11778" max="11778" width="38.5703125" style="13" customWidth="1"/>
    <col min="11779" max="11779" width="38.140625" style="13" customWidth="1"/>
    <col min="11780" max="11780" width="22.42578125" style="13" customWidth="1"/>
    <col min="11781" max="12032" width="9.140625" style="13"/>
    <col min="12033" max="12033" width="5.140625" style="13" customWidth="1"/>
    <col min="12034" max="12034" width="38.5703125" style="13" customWidth="1"/>
    <col min="12035" max="12035" width="38.140625" style="13" customWidth="1"/>
    <col min="12036" max="12036" width="22.42578125" style="13" customWidth="1"/>
    <col min="12037" max="12288" width="9.140625" style="13"/>
    <col min="12289" max="12289" width="5.140625" style="13" customWidth="1"/>
    <col min="12290" max="12290" width="38.5703125" style="13" customWidth="1"/>
    <col min="12291" max="12291" width="38.140625" style="13" customWidth="1"/>
    <col min="12292" max="12292" width="22.42578125" style="13" customWidth="1"/>
    <col min="12293" max="12544" width="9.140625" style="13"/>
    <col min="12545" max="12545" width="5.140625" style="13" customWidth="1"/>
    <col min="12546" max="12546" width="38.5703125" style="13" customWidth="1"/>
    <col min="12547" max="12547" width="38.140625" style="13" customWidth="1"/>
    <col min="12548" max="12548" width="22.42578125" style="13" customWidth="1"/>
    <col min="12549" max="12800" width="9.140625" style="13"/>
    <col min="12801" max="12801" width="5.140625" style="13" customWidth="1"/>
    <col min="12802" max="12802" width="38.5703125" style="13" customWidth="1"/>
    <col min="12803" max="12803" width="38.140625" style="13" customWidth="1"/>
    <col min="12804" max="12804" width="22.42578125" style="13" customWidth="1"/>
    <col min="12805" max="13056" width="9.140625" style="13"/>
    <col min="13057" max="13057" width="5.140625" style="13" customWidth="1"/>
    <col min="13058" max="13058" width="38.5703125" style="13" customWidth="1"/>
    <col min="13059" max="13059" width="38.140625" style="13" customWidth="1"/>
    <col min="13060" max="13060" width="22.42578125" style="13" customWidth="1"/>
    <col min="13061" max="13312" width="9.140625" style="13"/>
    <col min="13313" max="13313" width="5.140625" style="13" customWidth="1"/>
    <col min="13314" max="13314" width="38.5703125" style="13" customWidth="1"/>
    <col min="13315" max="13315" width="38.140625" style="13" customWidth="1"/>
    <col min="13316" max="13316" width="22.42578125" style="13" customWidth="1"/>
    <col min="13317" max="13568" width="9.140625" style="13"/>
    <col min="13569" max="13569" width="5.140625" style="13" customWidth="1"/>
    <col min="13570" max="13570" width="38.5703125" style="13" customWidth="1"/>
    <col min="13571" max="13571" width="38.140625" style="13" customWidth="1"/>
    <col min="13572" max="13572" width="22.42578125" style="13" customWidth="1"/>
    <col min="13573" max="13824" width="9.140625" style="13"/>
    <col min="13825" max="13825" width="5.140625" style="13" customWidth="1"/>
    <col min="13826" max="13826" width="38.5703125" style="13" customWidth="1"/>
    <col min="13827" max="13827" width="38.140625" style="13" customWidth="1"/>
    <col min="13828" max="13828" width="22.42578125" style="13" customWidth="1"/>
    <col min="13829" max="14080" width="9.140625" style="13"/>
    <col min="14081" max="14081" width="5.140625" style="13" customWidth="1"/>
    <col min="14082" max="14082" width="38.5703125" style="13" customWidth="1"/>
    <col min="14083" max="14083" width="38.140625" style="13" customWidth="1"/>
    <col min="14084" max="14084" width="22.42578125" style="13" customWidth="1"/>
    <col min="14085" max="14336" width="9.140625" style="13"/>
    <col min="14337" max="14337" width="5.140625" style="13" customWidth="1"/>
    <col min="14338" max="14338" width="38.5703125" style="13" customWidth="1"/>
    <col min="14339" max="14339" width="38.140625" style="13" customWidth="1"/>
    <col min="14340" max="14340" width="22.42578125" style="13" customWidth="1"/>
    <col min="14341" max="14592" width="9.140625" style="13"/>
    <col min="14593" max="14593" width="5.140625" style="13" customWidth="1"/>
    <col min="14594" max="14594" width="38.5703125" style="13" customWidth="1"/>
    <col min="14595" max="14595" width="38.140625" style="13" customWidth="1"/>
    <col min="14596" max="14596" width="22.42578125" style="13" customWidth="1"/>
    <col min="14597" max="14848" width="9.140625" style="13"/>
    <col min="14849" max="14849" width="5.140625" style="13" customWidth="1"/>
    <col min="14850" max="14850" width="38.5703125" style="13" customWidth="1"/>
    <col min="14851" max="14851" width="38.140625" style="13" customWidth="1"/>
    <col min="14852" max="14852" width="22.42578125" style="13" customWidth="1"/>
    <col min="14853" max="15104" width="9.140625" style="13"/>
    <col min="15105" max="15105" width="5.140625" style="13" customWidth="1"/>
    <col min="15106" max="15106" width="38.5703125" style="13" customWidth="1"/>
    <col min="15107" max="15107" width="38.140625" style="13" customWidth="1"/>
    <col min="15108" max="15108" width="22.42578125" style="13" customWidth="1"/>
    <col min="15109" max="15360" width="9.140625" style="13"/>
    <col min="15361" max="15361" width="5.140625" style="13" customWidth="1"/>
    <col min="15362" max="15362" width="38.5703125" style="13" customWidth="1"/>
    <col min="15363" max="15363" width="38.140625" style="13" customWidth="1"/>
    <col min="15364" max="15364" width="22.42578125" style="13" customWidth="1"/>
    <col min="15365" max="15616" width="9.140625" style="13"/>
    <col min="15617" max="15617" width="5.140625" style="13" customWidth="1"/>
    <col min="15618" max="15618" width="38.5703125" style="13" customWidth="1"/>
    <col min="15619" max="15619" width="38.140625" style="13" customWidth="1"/>
    <col min="15620" max="15620" width="22.42578125" style="13" customWidth="1"/>
    <col min="15621" max="15872" width="9.140625" style="13"/>
    <col min="15873" max="15873" width="5.140625" style="13" customWidth="1"/>
    <col min="15874" max="15874" width="38.5703125" style="13" customWidth="1"/>
    <col min="15875" max="15875" width="38.140625" style="13" customWidth="1"/>
    <col min="15876" max="15876" width="22.42578125" style="13" customWidth="1"/>
    <col min="15877" max="16128" width="9.140625" style="13"/>
    <col min="16129" max="16129" width="5.140625" style="13" customWidth="1"/>
    <col min="16130" max="16130" width="38.5703125" style="13" customWidth="1"/>
    <col min="16131" max="16131" width="38.140625" style="13" customWidth="1"/>
    <col min="16132" max="16132" width="22.42578125" style="13" customWidth="1"/>
    <col min="16133" max="16384" width="9.140625" style="13"/>
  </cols>
  <sheetData>
    <row r="2" spans="2:4" s="2" customFormat="1" ht="12" hidden="1" x14ac:dyDescent="0.2"/>
    <row r="3" spans="2:4" s="2" customFormat="1" thickBot="1" x14ac:dyDescent="0.25">
      <c r="B3" s="162" t="s">
        <v>67</v>
      </c>
      <c r="C3" s="162"/>
      <c r="D3" s="162"/>
    </row>
    <row r="4" spans="2:4" s="2" customFormat="1" ht="12" x14ac:dyDescent="0.2">
      <c r="B4" s="3" t="s">
        <v>1</v>
      </c>
      <c r="C4" s="4" t="s">
        <v>2</v>
      </c>
      <c r="D4" s="5" t="s">
        <v>3</v>
      </c>
    </row>
    <row r="5" spans="2:4" s="2" customFormat="1" ht="12" x14ac:dyDescent="0.2">
      <c r="B5" s="6" t="s">
        <v>4</v>
      </c>
      <c r="C5" s="95" t="s">
        <v>25</v>
      </c>
      <c r="D5" s="96" t="s">
        <v>5</v>
      </c>
    </row>
    <row r="6" spans="2:4" s="2" customFormat="1" ht="12" x14ac:dyDescent="0.2">
      <c r="B6" s="6" t="s">
        <v>6</v>
      </c>
      <c r="C6" s="95" t="s">
        <v>26</v>
      </c>
      <c r="D6" s="96" t="s">
        <v>7</v>
      </c>
    </row>
    <row r="7" spans="2:4" s="2" customFormat="1" ht="12" x14ac:dyDescent="0.2">
      <c r="B7" s="6" t="s">
        <v>8</v>
      </c>
      <c r="C7" s="95" t="s">
        <v>9</v>
      </c>
      <c r="D7" s="96" t="s">
        <v>27</v>
      </c>
    </row>
    <row r="8" spans="2:4" s="2" customFormat="1" ht="12" x14ac:dyDescent="0.2">
      <c r="B8" s="6" t="s">
        <v>10</v>
      </c>
      <c r="C8" s="95" t="s">
        <v>11</v>
      </c>
      <c r="D8" s="96" t="s">
        <v>28</v>
      </c>
    </row>
    <row r="9" spans="2:4" s="2" customFormat="1" thickBot="1" x14ac:dyDescent="0.25">
      <c r="B9" s="7" t="s">
        <v>12</v>
      </c>
      <c r="C9" s="97" t="s">
        <v>29</v>
      </c>
      <c r="D9" s="98">
        <v>42204</v>
      </c>
    </row>
    <row r="10" spans="2:4" s="2" customFormat="1" ht="12" x14ac:dyDescent="0.2"/>
    <row r="11" spans="2:4" s="2" customFormat="1" thickBot="1" x14ac:dyDescent="0.25">
      <c r="B11" s="8" t="s">
        <v>68</v>
      </c>
    </row>
    <row r="12" spans="2:4" s="2" customFormat="1" ht="12" x14ac:dyDescent="0.2">
      <c r="B12" s="9" t="s">
        <v>13</v>
      </c>
      <c r="C12" s="163" t="s">
        <v>14</v>
      </c>
      <c r="D12" s="163"/>
    </row>
    <row r="13" spans="2:4" s="2" customFormat="1" ht="12" x14ac:dyDescent="0.2">
      <c r="B13" s="6" t="s">
        <v>15</v>
      </c>
      <c r="C13" s="164" t="s">
        <v>16</v>
      </c>
      <c r="D13" s="164"/>
    </row>
    <row r="14" spans="2:4" s="2" customFormat="1" ht="12" x14ac:dyDescent="0.2">
      <c r="B14" s="6" t="s">
        <v>17</v>
      </c>
      <c r="C14" s="164" t="s">
        <v>18</v>
      </c>
      <c r="D14" s="164"/>
    </row>
    <row r="15" spans="2:4" s="2" customFormat="1" ht="12" x14ac:dyDescent="0.2">
      <c r="B15" s="6" t="s">
        <v>19</v>
      </c>
      <c r="C15" s="164" t="s">
        <v>20</v>
      </c>
      <c r="D15" s="164"/>
    </row>
    <row r="16" spans="2:4" s="2" customFormat="1" ht="12" x14ac:dyDescent="0.2">
      <c r="B16" s="6" t="s">
        <v>21</v>
      </c>
      <c r="C16" s="10" t="s">
        <v>22</v>
      </c>
      <c r="D16" s="11"/>
    </row>
    <row r="17" spans="1:5" s="2" customFormat="1" thickBot="1" x14ac:dyDescent="0.25">
      <c r="B17" s="7" t="s">
        <v>23</v>
      </c>
      <c r="C17" s="161" t="s">
        <v>24</v>
      </c>
      <c r="D17" s="161"/>
    </row>
    <row r="18" spans="1:5" x14ac:dyDescent="0.2">
      <c r="B18" s="12"/>
    </row>
    <row r="19" spans="1:5" ht="15" x14ac:dyDescent="0.25">
      <c r="A19"/>
      <c r="B19"/>
      <c r="C19"/>
      <c r="D19"/>
      <c r="E19"/>
    </row>
    <row r="20" spans="1:5" ht="15" x14ac:dyDescent="0.25">
      <c r="A20"/>
      <c r="B20"/>
      <c r="C20"/>
      <c r="D20"/>
      <c r="E20"/>
    </row>
    <row r="21" spans="1:5" ht="15" x14ac:dyDescent="0.25">
      <c r="A21"/>
      <c r="B21"/>
      <c r="C21"/>
      <c r="D21"/>
      <c r="E21"/>
    </row>
    <row r="22" spans="1:5" ht="12.75" customHeight="1" x14ac:dyDescent="0.25">
      <c r="A22"/>
      <c r="B22"/>
      <c r="C22"/>
      <c r="D22"/>
      <c r="E22"/>
    </row>
    <row r="23" spans="1:5" ht="15" x14ac:dyDescent="0.25">
      <c r="A23"/>
      <c r="B23"/>
      <c r="C23"/>
      <c r="D23"/>
      <c r="E23"/>
    </row>
    <row r="24" spans="1:5" ht="15" x14ac:dyDescent="0.25">
      <c r="A24"/>
      <c r="B24"/>
      <c r="C24"/>
      <c r="D24"/>
      <c r="E24"/>
    </row>
    <row r="25" spans="1:5" ht="15" x14ac:dyDescent="0.25">
      <c r="A25"/>
      <c r="B25"/>
      <c r="C25"/>
      <c r="D25"/>
      <c r="E25"/>
    </row>
    <row r="26" spans="1:5" ht="15" x14ac:dyDescent="0.25">
      <c r="A26"/>
      <c r="B26"/>
      <c r="C26"/>
      <c r="D26"/>
      <c r="E26"/>
    </row>
    <row r="27" spans="1:5" ht="15" x14ac:dyDescent="0.25">
      <c r="A27"/>
      <c r="B27"/>
      <c r="C27"/>
      <c r="D27"/>
      <c r="E27"/>
    </row>
    <row r="28" spans="1:5" ht="15" x14ac:dyDescent="0.25">
      <c r="A28"/>
      <c r="B28"/>
      <c r="C28"/>
      <c r="D28"/>
      <c r="E28"/>
    </row>
    <row r="29" spans="1:5" ht="15" x14ac:dyDescent="0.25">
      <c r="A29"/>
      <c r="B29"/>
      <c r="C29"/>
      <c r="D29"/>
      <c r="E29"/>
    </row>
    <row r="30" spans="1:5" ht="15" x14ac:dyDescent="0.25">
      <c r="A30"/>
      <c r="B30"/>
      <c r="C30"/>
      <c r="D30"/>
      <c r="E30"/>
    </row>
    <row r="31" spans="1:5" ht="15" x14ac:dyDescent="0.25">
      <c r="A31"/>
      <c r="B31"/>
      <c r="C31"/>
      <c r="D31"/>
      <c r="E31"/>
    </row>
    <row r="32" spans="1:5" ht="15" x14ac:dyDescent="0.25">
      <c r="A32"/>
      <c r="B32"/>
      <c r="C32"/>
      <c r="D32"/>
      <c r="E32"/>
    </row>
    <row r="33" spans="1:7" ht="15" x14ac:dyDescent="0.25">
      <c r="A33"/>
      <c r="B33"/>
      <c r="C33"/>
      <c r="D33"/>
      <c r="E33"/>
    </row>
    <row r="34" spans="1:7" ht="15" x14ac:dyDescent="0.25">
      <c r="A34"/>
      <c r="B34"/>
      <c r="C34"/>
      <c r="D34"/>
      <c r="E34"/>
    </row>
    <row r="35" spans="1:7" ht="15" x14ac:dyDescent="0.25">
      <c r="A35"/>
      <c r="B35"/>
      <c r="C35"/>
      <c r="D35"/>
      <c r="E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</row>
  </sheetData>
  <sheetProtection selectLockedCells="1" selectUnlockedCells="1"/>
  <mergeCells count="6">
    <mergeCell ref="C17:D17"/>
    <mergeCell ref="B3:D3"/>
    <mergeCell ref="C12:D12"/>
    <mergeCell ref="C13:D13"/>
    <mergeCell ref="C14:D14"/>
    <mergeCell ref="C15:D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B7" sqref="B7"/>
    </sheetView>
  </sheetViews>
  <sheetFormatPr defaultRowHeight="15" x14ac:dyDescent="0.25"/>
  <cols>
    <col min="1" max="1" width="5.7109375" customWidth="1"/>
    <col min="2" max="8" width="18.85546875" customWidth="1"/>
  </cols>
  <sheetData>
    <row r="1" spans="2:8" x14ac:dyDescent="0.25">
      <c r="B1" t="s">
        <v>49</v>
      </c>
    </row>
    <row r="3" spans="2:8" ht="15.75" thickBot="1" x14ac:dyDescent="0.3">
      <c r="B3" t="s">
        <v>84</v>
      </c>
    </row>
    <row r="4" spans="2:8" ht="45.75" customHeight="1" thickBot="1" x14ac:dyDescent="0.3">
      <c r="B4" s="142" t="s">
        <v>87</v>
      </c>
      <c r="C4" s="143" t="s">
        <v>38</v>
      </c>
      <c r="D4" s="143" t="s">
        <v>50</v>
      </c>
      <c r="E4" s="143" t="s">
        <v>39</v>
      </c>
      <c r="F4" s="143" t="s">
        <v>40</v>
      </c>
      <c r="G4" s="143" t="s">
        <v>41</v>
      </c>
      <c r="H4" s="144" t="s">
        <v>42</v>
      </c>
    </row>
    <row r="5" spans="2:8" x14ac:dyDescent="0.25">
      <c r="B5" s="111" t="s">
        <v>33</v>
      </c>
      <c r="C5" s="99">
        <v>87.09</v>
      </c>
      <c r="D5" s="100">
        <v>80.5</v>
      </c>
      <c r="E5" s="101">
        <v>87.8125</v>
      </c>
      <c r="F5" s="100">
        <v>88.125</v>
      </c>
      <c r="G5" s="101">
        <v>84.0625</v>
      </c>
      <c r="H5" s="102">
        <f t="shared" ref="H5:H6" si="0">C5*0.15+D5*0.15+E5*0.2+F5*0.25+G5*0.25</f>
        <v>85.747874999999993</v>
      </c>
    </row>
    <row r="6" spans="2:8" x14ac:dyDescent="0.25">
      <c r="B6" s="112" t="s">
        <v>32</v>
      </c>
      <c r="C6" s="65">
        <v>68.95</v>
      </c>
      <c r="D6" s="79">
        <v>74.5</v>
      </c>
      <c r="E6" s="83">
        <v>93.4375</v>
      </c>
      <c r="F6" s="81">
        <v>77.5</v>
      </c>
      <c r="G6" s="83">
        <v>86.875</v>
      </c>
      <c r="H6" s="70">
        <f t="shared" si="0"/>
        <v>81.298749999999998</v>
      </c>
    </row>
    <row r="7" spans="2:8" x14ac:dyDescent="0.25">
      <c r="B7" s="112" t="s">
        <v>31</v>
      </c>
      <c r="C7" s="82">
        <v>88.42</v>
      </c>
      <c r="D7" s="79">
        <v>76</v>
      </c>
      <c r="E7" s="79">
        <v>82.1875</v>
      </c>
      <c r="F7" s="79">
        <v>71.900000000000006</v>
      </c>
      <c r="G7" s="79">
        <v>83.924999999999997</v>
      </c>
      <c r="H7" s="70">
        <f>C7*0.15+D7*0.15+E7*0.2+F7*0.25+G7*0.25</f>
        <v>80.056749999999994</v>
      </c>
    </row>
    <row r="8" spans="2:8" x14ac:dyDescent="0.25">
      <c r="B8" s="112" t="s">
        <v>34</v>
      </c>
      <c r="C8" s="65">
        <v>78.569999999999993</v>
      </c>
      <c r="D8" s="79">
        <v>67.5</v>
      </c>
      <c r="E8" s="79">
        <v>82.8125</v>
      </c>
      <c r="F8" s="79">
        <v>70.208333333333329</v>
      </c>
      <c r="G8" s="79">
        <v>80.849999999999994</v>
      </c>
      <c r="H8" s="70">
        <f t="shared" ref="H8:H9" si="1">C8*0.15+D8*0.15+E8*0.2+F8*0.25+G8*0.25</f>
        <v>76.237583333333333</v>
      </c>
    </row>
    <row r="9" spans="2:8" ht="15.75" thickBot="1" x14ac:dyDescent="0.3">
      <c r="B9" s="113" t="s">
        <v>6</v>
      </c>
      <c r="C9" s="66">
        <v>78.11</v>
      </c>
      <c r="D9" s="103">
        <v>77</v>
      </c>
      <c r="E9" s="80">
        <v>80</v>
      </c>
      <c r="F9" s="80">
        <v>52.083333333333336</v>
      </c>
      <c r="G9" s="80">
        <v>70.224999999999994</v>
      </c>
      <c r="H9" s="71">
        <f t="shared" si="1"/>
        <v>69.843583333333328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B1:M38"/>
  <sheetViews>
    <sheetView workbookViewId="0">
      <selection activeCell="P27" activeCellId="1" sqref="L24 P27"/>
    </sheetView>
  </sheetViews>
  <sheetFormatPr defaultRowHeight="15" x14ac:dyDescent="0.25"/>
  <cols>
    <col min="1" max="1" width="5.7109375" customWidth="1"/>
    <col min="2" max="2" width="75.28515625" customWidth="1"/>
    <col min="3" max="8" width="10.28515625" customWidth="1"/>
  </cols>
  <sheetData>
    <row r="1" spans="2:8" s="23" customFormat="1" x14ac:dyDescent="0.25">
      <c r="B1" s="135" t="s">
        <v>46</v>
      </c>
    </row>
    <row r="3" spans="2:8" ht="15" customHeight="1" thickBot="1" x14ac:dyDescent="0.3">
      <c r="B3" s="23" t="s">
        <v>76</v>
      </c>
      <c r="C3" s="24"/>
      <c r="D3" s="24"/>
      <c r="E3" s="24"/>
      <c r="F3" s="24"/>
      <c r="G3" s="24"/>
      <c r="H3" s="24"/>
    </row>
    <row r="4" spans="2:8" ht="15.75" thickBot="1" x14ac:dyDescent="0.3">
      <c r="B4" s="45" t="s">
        <v>30</v>
      </c>
      <c r="C4" s="43" t="s">
        <v>31</v>
      </c>
      <c r="D4" s="43" t="s">
        <v>33</v>
      </c>
      <c r="E4" s="43" t="s">
        <v>34</v>
      </c>
      <c r="F4" s="43" t="s">
        <v>6</v>
      </c>
      <c r="G4" s="43" t="s">
        <v>32</v>
      </c>
      <c r="H4" s="44" t="s">
        <v>43</v>
      </c>
    </row>
    <row r="5" spans="2:8" ht="14.25" customHeight="1" x14ac:dyDescent="0.25">
      <c r="B5" s="110" t="s">
        <v>53</v>
      </c>
      <c r="C5" s="25">
        <v>8.8000000000000007</v>
      </c>
      <c r="D5" s="87">
        <v>6.1</v>
      </c>
      <c r="E5" s="25">
        <v>12.5</v>
      </c>
      <c r="F5" s="25">
        <v>8.6</v>
      </c>
      <c r="G5" s="26">
        <v>10</v>
      </c>
      <c r="H5" s="33">
        <f t="shared" ref="H5:H14" si="0">MIN(C5:G5)</f>
        <v>6.1</v>
      </c>
    </row>
    <row r="6" spans="2:8" x14ac:dyDescent="0.25">
      <c r="B6" s="108" t="s">
        <v>54</v>
      </c>
      <c r="C6" s="84">
        <v>5</v>
      </c>
      <c r="D6" s="84">
        <v>5</v>
      </c>
      <c r="E6" s="84">
        <v>5</v>
      </c>
      <c r="F6" s="84">
        <v>5</v>
      </c>
      <c r="G6" s="86">
        <v>5</v>
      </c>
      <c r="H6" s="33">
        <f t="shared" si="0"/>
        <v>5</v>
      </c>
    </row>
    <row r="7" spans="2:8" x14ac:dyDescent="0.25">
      <c r="B7" s="108" t="s">
        <v>55</v>
      </c>
      <c r="C7" s="85">
        <v>20.36</v>
      </c>
      <c r="D7" s="28">
        <v>27.66</v>
      </c>
      <c r="E7" s="28">
        <v>33</v>
      </c>
      <c r="F7" s="27">
        <v>35</v>
      </c>
      <c r="G7" s="29">
        <v>35.04</v>
      </c>
      <c r="H7" s="33">
        <f t="shared" si="0"/>
        <v>20.36</v>
      </c>
    </row>
    <row r="8" spans="2:8" x14ac:dyDescent="0.25">
      <c r="B8" s="108" t="s">
        <v>56</v>
      </c>
      <c r="C8" s="30">
        <v>5</v>
      </c>
      <c r="D8" s="30">
        <v>5</v>
      </c>
      <c r="E8" s="84">
        <v>2.5</v>
      </c>
      <c r="F8" s="30">
        <v>7.5</v>
      </c>
      <c r="G8" s="31">
        <v>5</v>
      </c>
      <c r="H8" s="33">
        <f t="shared" si="0"/>
        <v>2.5</v>
      </c>
    </row>
    <row r="9" spans="2:8" x14ac:dyDescent="0.25">
      <c r="B9" s="108" t="s">
        <v>57</v>
      </c>
      <c r="C9" s="84">
        <v>10</v>
      </c>
      <c r="D9" s="84">
        <v>10</v>
      </c>
      <c r="E9" s="30">
        <v>15</v>
      </c>
      <c r="F9" s="30">
        <v>12.3</v>
      </c>
      <c r="G9" s="31">
        <v>10.199999999999999</v>
      </c>
      <c r="H9" s="33">
        <f t="shared" si="0"/>
        <v>10</v>
      </c>
    </row>
    <row r="10" spans="2:8" ht="15" customHeight="1" x14ac:dyDescent="0.25">
      <c r="B10" s="108" t="s">
        <v>61</v>
      </c>
      <c r="C10" s="84">
        <v>10</v>
      </c>
      <c r="D10" s="30">
        <v>13.42</v>
      </c>
      <c r="E10" s="30">
        <v>15.72</v>
      </c>
      <c r="F10" s="30">
        <v>15.64</v>
      </c>
      <c r="G10" s="31">
        <v>15.64</v>
      </c>
      <c r="H10" s="33">
        <f t="shared" si="0"/>
        <v>10</v>
      </c>
    </row>
    <row r="11" spans="2:8" x14ac:dyDescent="0.25">
      <c r="B11" s="108" t="s">
        <v>58</v>
      </c>
      <c r="C11" s="30">
        <v>8.9</v>
      </c>
      <c r="D11" s="84">
        <v>6.2</v>
      </c>
      <c r="E11" s="30">
        <v>8.9</v>
      </c>
      <c r="F11" s="30">
        <v>8.5</v>
      </c>
      <c r="G11" s="31">
        <v>8.9</v>
      </c>
      <c r="H11" s="33">
        <f t="shared" si="0"/>
        <v>6.2</v>
      </c>
    </row>
    <row r="12" spans="2:8" ht="15" customHeight="1" x14ac:dyDescent="0.25">
      <c r="B12" s="140" t="s">
        <v>66</v>
      </c>
      <c r="C12" s="30">
        <v>23.96</v>
      </c>
      <c r="D12" s="84">
        <v>16.2</v>
      </c>
      <c r="E12" s="30">
        <v>23.9</v>
      </c>
      <c r="F12" s="30">
        <v>17.600000000000001</v>
      </c>
      <c r="G12" s="31">
        <v>40.08</v>
      </c>
      <c r="H12" s="33">
        <f t="shared" si="0"/>
        <v>16.2</v>
      </c>
    </row>
    <row r="13" spans="2:8" x14ac:dyDescent="0.25">
      <c r="B13" s="108" t="s">
        <v>59</v>
      </c>
      <c r="C13" s="84">
        <v>12.6</v>
      </c>
      <c r="D13" s="30">
        <v>22.7</v>
      </c>
      <c r="E13" s="30">
        <v>15.3</v>
      </c>
      <c r="F13" s="30">
        <v>17.600000000000001</v>
      </c>
      <c r="G13" s="31">
        <v>15.1</v>
      </c>
      <c r="H13" s="33">
        <f t="shared" si="0"/>
        <v>12.6</v>
      </c>
    </row>
    <row r="14" spans="2:8" ht="15.75" thickBot="1" x14ac:dyDescent="0.3">
      <c r="B14" s="109" t="s">
        <v>60</v>
      </c>
      <c r="C14" s="32">
        <v>16.3</v>
      </c>
      <c r="D14" s="32">
        <v>11.3</v>
      </c>
      <c r="E14" s="106">
        <v>8.8000000000000007</v>
      </c>
      <c r="F14" s="32">
        <v>13.8</v>
      </c>
      <c r="G14" s="107">
        <v>14.9</v>
      </c>
      <c r="H14" s="33">
        <f t="shared" si="0"/>
        <v>8.8000000000000007</v>
      </c>
    </row>
    <row r="15" spans="2:8" x14ac:dyDescent="0.25">
      <c r="B15" s="46" t="s">
        <v>44</v>
      </c>
      <c r="C15" s="34">
        <f>SUM(C5:C14)</f>
        <v>120.92</v>
      </c>
      <c r="D15" s="34">
        <f>SUM(D5:D14)</f>
        <v>123.58</v>
      </c>
      <c r="E15" s="34">
        <f>SUM(E5:E14)</f>
        <v>140.62000000000003</v>
      </c>
      <c r="F15" s="34">
        <f t="shared" ref="F15:H15" si="1">SUM(F5:F14)</f>
        <v>141.54000000000002</v>
      </c>
      <c r="G15" s="34">
        <f t="shared" si="1"/>
        <v>159.86000000000001</v>
      </c>
      <c r="H15" s="35">
        <f t="shared" si="1"/>
        <v>97.759999999999991</v>
      </c>
    </row>
    <row r="16" spans="2:8" ht="15.75" thickBot="1" x14ac:dyDescent="0.3">
      <c r="B16" s="47" t="s">
        <v>45</v>
      </c>
      <c r="C16" s="36">
        <f t="shared" ref="C16:H16" si="2">100-(C15-$H15)/2</f>
        <v>88.419999999999987</v>
      </c>
      <c r="D16" s="36">
        <f t="shared" si="2"/>
        <v>87.09</v>
      </c>
      <c r="E16" s="36">
        <f t="shared" si="2"/>
        <v>78.569999999999979</v>
      </c>
      <c r="F16" s="36">
        <f t="shared" si="2"/>
        <v>78.109999999999985</v>
      </c>
      <c r="G16" s="36">
        <f t="shared" si="2"/>
        <v>68.949999999999989</v>
      </c>
      <c r="H16" s="48">
        <f t="shared" si="2"/>
        <v>100</v>
      </c>
    </row>
    <row r="18" spans="2:9" ht="15.75" thickBot="1" x14ac:dyDescent="0.3">
      <c r="B18" s="23" t="s">
        <v>88</v>
      </c>
    </row>
    <row r="19" spans="2:9" ht="27.75" customHeight="1" x14ac:dyDescent="0.25">
      <c r="B19" s="137" t="s">
        <v>30</v>
      </c>
      <c r="C19" s="138" t="s">
        <v>31</v>
      </c>
      <c r="D19" s="138" t="s">
        <v>33</v>
      </c>
      <c r="E19" s="139" t="s">
        <v>34</v>
      </c>
      <c r="F19" s="138" t="s">
        <v>6</v>
      </c>
      <c r="G19" s="138" t="s">
        <v>32</v>
      </c>
    </row>
    <row r="20" spans="2:9" ht="27.75" customHeight="1" x14ac:dyDescent="0.25">
      <c r="B20" s="108" t="s">
        <v>53</v>
      </c>
      <c r="C20" s="38" t="s">
        <v>89</v>
      </c>
      <c r="D20" s="88" t="s">
        <v>90</v>
      </c>
      <c r="E20" s="38" t="s">
        <v>91</v>
      </c>
      <c r="F20" s="38" t="s">
        <v>92</v>
      </c>
      <c r="G20" s="39" t="s">
        <v>93</v>
      </c>
    </row>
    <row r="21" spans="2:9" ht="27.75" customHeight="1" x14ac:dyDescent="0.25">
      <c r="B21" s="108" t="s">
        <v>54</v>
      </c>
      <c r="C21" s="88" t="s">
        <v>94</v>
      </c>
      <c r="D21" s="88" t="s">
        <v>94</v>
      </c>
      <c r="E21" s="88" t="s">
        <v>94</v>
      </c>
      <c r="F21" s="88" t="s">
        <v>94</v>
      </c>
      <c r="G21" s="89" t="s">
        <v>94</v>
      </c>
    </row>
    <row r="22" spans="2:9" ht="27.75" customHeight="1" x14ac:dyDescent="0.25">
      <c r="B22" s="108" t="s">
        <v>55</v>
      </c>
      <c r="C22" s="90" t="s">
        <v>95</v>
      </c>
      <c r="D22" s="40" t="s">
        <v>96</v>
      </c>
      <c r="E22" s="40" t="s">
        <v>97</v>
      </c>
      <c r="F22" s="37" t="s">
        <v>98</v>
      </c>
      <c r="G22" s="41" t="s">
        <v>99</v>
      </c>
    </row>
    <row r="23" spans="2:9" ht="27.75" customHeight="1" x14ac:dyDescent="0.25">
      <c r="B23" s="108" t="s">
        <v>56</v>
      </c>
      <c r="C23" s="38" t="s">
        <v>94</v>
      </c>
      <c r="D23" s="38" t="s">
        <v>94</v>
      </c>
      <c r="E23" s="88" t="s">
        <v>100</v>
      </c>
      <c r="F23" s="38" t="s">
        <v>101</v>
      </c>
      <c r="G23" s="39" t="s">
        <v>94</v>
      </c>
    </row>
    <row r="24" spans="2:9" ht="27.75" customHeight="1" x14ac:dyDescent="0.25">
      <c r="B24" s="108" t="s">
        <v>57</v>
      </c>
      <c r="C24" s="88" t="s">
        <v>93</v>
      </c>
      <c r="D24" s="88" t="s">
        <v>93</v>
      </c>
      <c r="E24" s="38" t="s">
        <v>102</v>
      </c>
      <c r="F24" s="38" t="s">
        <v>103</v>
      </c>
      <c r="G24" s="39" t="s">
        <v>104</v>
      </c>
    </row>
    <row r="25" spans="2:9" ht="27.75" customHeight="1" x14ac:dyDescent="0.25">
      <c r="B25" s="108" t="s">
        <v>61</v>
      </c>
      <c r="C25" s="88" t="s">
        <v>93</v>
      </c>
      <c r="D25" s="38" t="s">
        <v>105</v>
      </c>
      <c r="E25" s="38" t="s">
        <v>106</v>
      </c>
      <c r="F25" s="38" t="s">
        <v>107</v>
      </c>
      <c r="G25" s="39" t="s">
        <v>107</v>
      </c>
    </row>
    <row r="26" spans="2:9" ht="27.75" customHeight="1" x14ac:dyDescent="0.25">
      <c r="B26" s="108" t="s">
        <v>58</v>
      </c>
      <c r="C26" s="38" t="s">
        <v>108</v>
      </c>
      <c r="D26" s="88" t="s">
        <v>109</v>
      </c>
      <c r="E26" s="38" t="s">
        <v>108</v>
      </c>
      <c r="F26" s="38" t="s">
        <v>110</v>
      </c>
      <c r="G26" s="39" t="s">
        <v>108</v>
      </c>
    </row>
    <row r="27" spans="2:9" ht="27.75" customHeight="1" x14ac:dyDescent="0.25">
      <c r="B27" s="140" t="s">
        <v>66</v>
      </c>
      <c r="C27" s="38" t="s">
        <v>111</v>
      </c>
      <c r="D27" s="88" t="s">
        <v>112</v>
      </c>
      <c r="E27" s="38" t="s">
        <v>113</v>
      </c>
      <c r="F27" s="38" t="s">
        <v>114</v>
      </c>
      <c r="G27" s="39" t="s">
        <v>115</v>
      </c>
    </row>
    <row r="28" spans="2:9" ht="27.75" customHeight="1" x14ac:dyDescent="0.25">
      <c r="B28" s="108" t="s">
        <v>59</v>
      </c>
      <c r="C28" s="88" t="s">
        <v>116</v>
      </c>
      <c r="D28" s="38" t="s">
        <v>117</v>
      </c>
      <c r="E28" s="38" t="s">
        <v>118</v>
      </c>
      <c r="F28" s="38" t="s">
        <v>119</v>
      </c>
      <c r="G28" s="39" t="s">
        <v>120</v>
      </c>
    </row>
    <row r="29" spans="2:9" ht="27.75" customHeight="1" thickBot="1" x14ac:dyDescent="0.3">
      <c r="B29" s="109" t="s">
        <v>60</v>
      </c>
      <c r="C29" s="42" t="s">
        <v>121</v>
      </c>
      <c r="D29" s="42" t="s">
        <v>122</v>
      </c>
      <c r="E29" s="104" t="s">
        <v>123</v>
      </c>
      <c r="F29" s="42" t="s">
        <v>124</v>
      </c>
      <c r="G29" s="105" t="s">
        <v>125</v>
      </c>
    </row>
    <row r="32" spans="2:9" x14ac:dyDescent="0.25">
      <c r="C32" s="21"/>
      <c r="D32" s="21"/>
      <c r="E32" s="21"/>
      <c r="F32" s="21"/>
      <c r="G32" s="21"/>
      <c r="H32" s="21"/>
      <c r="I32" s="21"/>
    </row>
    <row r="34" spans="3:13" x14ac:dyDescent="0.25">
      <c r="C34" s="21"/>
      <c r="D34" s="21"/>
      <c r="E34" s="21"/>
      <c r="F34" s="21"/>
      <c r="G34" s="21"/>
      <c r="H34" s="21"/>
      <c r="I34" s="21"/>
    </row>
    <row r="35" spans="3:13" x14ac:dyDescent="0.25">
      <c r="C35" s="21"/>
      <c r="D35" s="21"/>
      <c r="E35" s="21"/>
      <c r="F35" s="21"/>
      <c r="G35" s="21"/>
      <c r="H35" s="21"/>
      <c r="I35" s="21"/>
    </row>
    <row r="36" spans="3:13" x14ac:dyDescent="0.25"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3:13" x14ac:dyDescent="0.25"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3:13" x14ac:dyDescent="0.25"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37"/>
  <sheetViews>
    <sheetView workbookViewId="0">
      <selection activeCell="I33" sqref="I33"/>
    </sheetView>
  </sheetViews>
  <sheetFormatPr defaultRowHeight="15" x14ac:dyDescent="0.25"/>
  <cols>
    <col min="1" max="1" width="5.7109375" customWidth="1"/>
    <col min="2" max="2" width="75.28515625" customWidth="1"/>
    <col min="3" max="7" width="10.28515625" customWidth="1"/>
  </cols>
  <sheetData>
    <row r="1" spans="2:7" s="23" customFormat="1" x14ac:dyDescent="0.25">
      <c r="B1" s="135" t="s">
        <v>47</v>
      </c>
    </row>
    <row r="3" spans="2:7" ht="15" customHeight="1" thickBot="1" x14ac:dyDescent="0.3">
      <c r="B3" s="23" t="s">
        <v>126</v>
      </c>
      <c r="C3" s="24"/>
      <c r="D3" s="24"/>
      <c r="E3" s="24"/>
      <c r="F3" s="24"/>
      <c r="G3" s="24"/>
    </row>
    <row r="4" spans="2:7" ht="15.75" thickBot="1" x14ac:dyDescent="0.3">
      <c r="B4" s="45" t="s">
        <v>30</v>
      </c>
      <c r="C4" s="43" t="s">
        <v>33</v>
      </c>
      <c r="D4" s="43" t="s">
        <v>6</v>
      </c>
      <c r="E4" s="43" t="s">
        <v>31</v>
      </c>
      <c r="F4" s="43" t="s">
        <v>32</v>
      </c>
      <c r="G4" s="43" t="s">
        <v>34</v>
      </c>
    </row>
    <row r="5" spans="2:7" ht="14.25" customHeight="1" x14ac:dyDescent="0.25">
      <c r="B5" s="114" t="s">
        <v>53</v>
      </c>
      <c r="C5" s="49">
        <v>4</v>
      </c>
      <c r="D5" s="94">
        <v>0</v>
      </c>
      <c r="E5" s="49">
        <v>3</v>
      </c>
      <c r="F5" s="49">
        <v>1</v>
      </c>
      <c r="G5" s="50">
        <v>7</v>
      </c>
    </row>
    <row r="6" spans="2:7" x14ac:dyDescent="0.25">
      <c r="B6" s="115" t="s">
        <v>54</v>
      </c>
      <c r="C6" s="92">
        <v>0</v>
      </c>
      <c r="D6" s="92">
        <v>0</v>
      </c>
      <c r="E6" s="92">
        <v>0</v>
      </c>
      <c r="F6" s="51">
        <v>1</v>
      </c>
      <c r="G6" s="52">
        <v>2</v>
      </c>
    </row>
    <row r="7" spans="2:7" x14ac:dyDescent="0.25">
      <c r="B7" s="115" t="s">
        <v>55</v>
      </c>
      <c r="C7" s="53">
        <v>7</v>
      </c>
      <c r="D7" s="53">
        <v>7</v>
      </c>
      <c r="E7" s="92">
        <v>5</v>
      </c>
      <c r="F7" s="92">
        <v>5</v>
      </c>
      <c r="G7" s="54">
        <v>10</v>
      </c>
    </row>
    <row r="8" spans="2:7" x14ac:dyDescent="0.25">
      <c r="B8" s="115" t="s">
        <v>56</v>
      </c>
      <c r="C8" s="92">
        <v>0</v>
      </c>
      <c r="D8" s="92">
        <v>0</v>
      </c>
      <c r="E8" s="51">
        <v>4</v>
      </c>
      <c r="F8" s="51">
        <v>1</v>
      </c>
      <c r="G8" s="91">
        <v>0</v>
      </c>
    </row>
    <row r="9" spans="2:7" x14ac:dyDescent="0.25">
      <c r="B9" s="115" t="s">
        <v>57</v>
      </c>
      <c r="C9" s="51">
        <v>2</v>
      </c>
      <c r="D9" s="92">
        <v>1</v>
      </c>
      <c r="E9" s="92">
        <v>1</v>
      </c>
      <c r="F9" s="51">
        <v>2</v>
      </c>
      <c r="G9" s="52">
        <v>4</v>
      </c>
    </row>
    <row r="10" spans="2:7" ht="15" customHeight="1" x14ac:dyDescent="0.25">
      <c r="B10" s="115" t="s">
        <v>52</v>
      </c>
      <c r="C10" s="51">
        <v>3</v>
      </c>
      <c r="D10" s="51">
        <v>2</v>
      </c>
      <c r="E10" s="53">
        <v>1</v>
      </c>
      <c r="F10" s="51">
        <v>4</v>
      </c>
      <c r="G10" s="91">
        <v>0</v>
      </c>
    </row>
    <row r="11" spans="2:7" x14ac:dyDescent="0.25">
      <c r="B11" s="115" t="s">
        <v>58</v>
      </c>
      <c r="C11" s="92">
        <v>2</v>
      </c>
      <c r="D11" s="51">
        <v>6</v>
      </c>
      <c r="E11" s="92">
        <v>2</v>
      </c>
      <c r="F11" s="51">
        <v>3</v>
      </c>
      <c r="G11" s="52">
        <v>6</v>
      </c>
    </row>
    <row r="12" spans="2:7" ht="15" customHeight="1" x14ac:dyDescent="0.25">
      <c r="B12" s="132" t="s">
        <v>66</v>
      </c>
      <c r="C12" s="92">
        <v>0</v>
      </c>
      <c r="D12" s="51">
        <v>1</v>
      </c>
      <c r="E12" s="51">
        <v>6</v>
      </c>
      <c r="F12" s="51">
        <v>9</v>
      </c>
      <c r="G12" s="52">
        <v>5</v>
      </c>
    </row>
    <row r="13" spans="2:7" x14ac:dyDescent="0.25">
      <c r="B13" s="115" t="s">
        <v>59</v>
      </c>
      <c r="C13" s="53">
        <v>3</v>
      </c>
      <c r="D13" s="53">
        <v>7</v>
      </c>
      <c r="E13" s="53">
        <v>3</v>
      </c>
      <c r="F13" s="53">
        <v>3</v>
      </c>
      <c r="G13" s="91">
        <v>2</v>
      </c>
    </row>
    <row r="14" spans="2:7" ht="15.75" thickBot="1" x14ac:dyDescent="0.3">
      <c r="B14" s="116" t="s">
        <v>60</v>
      </c>
      <c r="C14" s="55">
        <v>2</v>
      </c>
      <c r="D14" s="55">
        <v>2</v>
      </c>
      <c r="E14" s="55">
        <v>2</v>
      </c>
      <c r="F14" s="93">
        <v>0</v>
      </c>
      <c r="G14" s="56">
        <v>1</v>
      </c>
    </row>
    <row r="15" spans="2:7" ht="15.75" thickBot="1" x14ac:dyDescent="0.3">
      <c r="B15" s="57" t="s">
        <v>72</v>
      </c>
      <c r="C15" s="133">
        <f t="shared" ref="C15:D15" si="0">SUM(C5:C14)</f>
        <v>23</v>
      </c>
      <c r="D15" s="133">
        <f t="shared" si="0"/>
        <v>26</v>
      </c>
      <c r="E15" s="133">
        <f>SUM(E5:E14)</f>
        <v>27</v>
      </c>
      <c r="F15" s="133">
        <f t="shared" ref="F15:G15" si="1">SUM(F5:F14)</f>
        <v>29</v>
      </c>
      <c r="G15" s="134">
        <f t="shared" si="1"/>
        <v>37</v>
      </c>
    </row>
    <row r="17" spans="2:11" ht="15.75" thickBot="1" x14ac:dyDescent="0.3">
      <c r="B17" s="23" t="s">
        <v>127</v>
      </c>
    </row>
    <row r="18" spans="2:11" ht="15.75" customHeight="1" thickBot="1" x14ac:dyDescent="0.3">
      <c r="B18" s="45" t="s">
        <v>30</v>
      </c>
      <c r="C18" s="43" t="s">
        <v>33</v>
      </c>
      <c r="D18" s="43" t="s">
        <v>6</v>
      </c>
      <c r="E18" s="43" t="s">
        <v>31</v>
      </c>
      <c r="F18" s="43" t="s">
        <v>32</v>
      </c>
      <c r="G18" s="58" t="s">
        <v>34</v>
      </c>
    </row>
    <row r="19" spans="2:11" ht="15.75" customHeight="1" x14ac:dyDescent="0.25">
      <c r="B19" s="120" t="s">
        <v>74</v>
      </c>
      <c r="C19" s="121">
        <v>16</v>
      </c>
      <c r="D19" s="122">
        <v>20</v>
      </c>
      <c r="E19" s="123">
        <v>21</v>
      </c>
      <c r="F19" s="124">
        <v>22</v>
      </c>
      <c r="G19" s="125">
        <v>28</v>
      </c>
    </row>
    <row r="20" spans="2:11" ht="15.75" customHeight="1" thickBot="1" x14ac:dyDescent="0.3">
      <c r="B20" s="126" t="s">
        <v>75</v>
      </c>
      <c r="C20" s="127">
        <v>7</v>
      </c>
      <c r="D20" s="128">
        <v>6</v>
      </c>
      <c r="E20" s="128">
        <v>6</v>
      </c>
      <c r="F20" s="127">
        <v>7</v>
      </c>
      <c r="G20" s="129">
        <v>9</v>
      </c>
    </row>
    <row r="21" spans="2:11" ht="15.75" customHeight="1" thickBot="1" x14ac:dyDescent="0.3">
      <c r="B21" s="117" t="s">
        <v>73</v>
      </c>
      <c r="C21" s="118">
        <f t="shared" ref="C21:D21" si="2">100-(C19*1+C20*0.5)</f>
        <v>80.5</v>
      </c>
      <c r="D21" s="118">
        <f t="shared" si="2"/>
        <v>77</v>
      </c>
      <c r="E21" s="118">
        <f>100-(E19*1+E20*0.5)</f>
        <v>76</v>
      </c>
      <c r="F21" s="118">
        <f t="shared" ref="F21" si="3">100-(F19*1+F20*0.5)</f>
        <v>74.5</v>
      </c>
      <c r="G21" s="119">
        <f t="shared" ref="G21" si="4">100-(G19*1+G20*0.5)</f>
        <v>67.5</v>
      </c>
    </row>
    <row r="22" spans="2:11" ht="15.75" customHeight="1" x14ac:dyDescent="0.25"/>
    <row r="23" spans="2:11" ht="24.75" customHeight="1" x14ac:dyDescent="0.25">
      <c r="B23" s="59" t="s">
        <v>62</v>
      </c>
    </row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/>
    <row r="28" spans="2:11" ht="15.75" customHeight="1" x14ac:dyDescent="0.25"/>
    <row r="31" spans="2:11" x14ac:dyDescent="0.25">
      <c r="J31" s="21"/>
      <c r="K31" s="21"/>
    </row>
    <row r="33" spans="10:12" x14ac:dyDescent="0.25">
      <c r="J33" s="21"/>
      <c r="K33" s="21"/>
      <c r="L33" s="21"/>
    </row>
    <row r="34" spans="10:12" x14ac:dyDescent="0.25">
      <c r="J34" s="21"/>
      <c r="K34" s="21"/>
      <c r="L34" s="21"/>
    </row>
    <row r="35" spans="10:12" x14ac:dyDescent="0.25">
      <c r="J35" s="21"/>
      <c r="K35" s="21"/>
      <c r="L35" s="21"/>
    </row>
    <row r="36" spans="10:12" x14ac:dyDescent="0.25">
      <c r="J36" s="21"/>
      <c r="K36" s="21"/>
      <c r="L36" s="21"/>
    </row>
    <row r="37" spans="10:12" x14ac:dyDescent="0.25">
      <c r="J37" s="21"/>
      <c r="K37" s="21"/>
      <c r="L37" s="21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/>
  <dimension ref="B1:H30"/>
  <sheetViews>
    <sheetView workbookViewId="0">
      <selection activeCell="I41" sqref="I41"/>
    </sheetView>
  </sheetViews>
  <sheetFormatPr defaultRowHeight="15" x14ac:dyDescent="0.25"/>
  <cols>
    <col min="1" max="1" width="5.7109375" customWidth="1"/>
    <col min="2" max="2" width="17.140625" customWidth="1"/>
    <col min="3" max="8" width="10.7109375" customWidth="1"/>
  </cols>
  <sheetData>
    <row r="1" spans="2:8" x14ac:dyDescent="0.25">
      <c r="B1" s="136" t="s">
        <v>63</v>
      </c>
    </row>
    <row r="3" spans="2:8" ht="15.75" thickBot="1" x14ac:dyDescent="0.3">
      <c r="B3" t="s">
        <v>77</v>
      </c>
    </row>
    <row r="4" spans="2:8" x14ac:dyDescent="0.25">
      <c r="B4" s="167" t="s">
        <v>87</v>
      </c>
      <c r="C4" s="170" t="s">
        <v>35</v>
      </c>
      <c r="D4" s="170"/>
      <c r="E4" s="170"/>
      <c r="F4" s="170"/>
      <c r="G4" s="170"/>
      <c r="H4" s="174" t="s">
        <v>48</v>
      </c>
    </row>
    <row r="5" spans="2:8" x14ac:dyDescent="0.25">
      <c r="B5" s="168"/>
      <c r="C5" s="141">
        <v>1</v>
      </c>
      <c r="D5" s="141">
        <v>2</v>
      </c>
      <c r="E5" s="141">
        <v>3</v>
      </c>
      <c r="F5" s="141">
        <v>4</v>
      </c>
      <c r="G5" s="141">
        <v>5</v>
      </c>
      <c r="H5" s="175"/>
    </row>
    <row r="6" spans="2:8" x14ac:dyDescent="0.25">
      <c r="B6" s="130" t="s">
        <v>31</v>
      </c>
      <c r="C6" s="64">
        <v>84.375</v>
      </c>
      <c r="D6" s="64">
        <v>87.5</v>
      </c>
      <c r="E6" s="64">
        <v>87.5</v>
      </c>
      <c r="F6" s="64">
        <v>87.5</v>
      </c>
      <c r="G6" s="64">
        <v>84.375</v>
      </c>
      <c r="H6" s="73">
        <f>AVERAGE(C6:G6)</f>
        <v>86.25</v>
      </c>
    </row>
    <row r="7" spans="2:8" x14ac:dyDescent="0.25">
      <c r="B7" s="130" t="s">
        <v>6</v>
      </c>
      <c r="C7" s="64">
        <v>81.25</v>
      </c>
      <c r="D7" s="64">
        <v>81.25</v>
      </c>
      <c r="E7" s="64">
        <v>81.25</v>
      </c>
      <c r="F7" s="64">
        <v>81.25</v>
      </c>
      <c r="G7" s="64">
        <v>81.25</v>
      </c>
      <c r="H7" s="73">
        <f>AVERAGE(C7:G7)</f>
        <v>81.25</v>
      </c>
    </row>
    <row r="8" spans="2:8" x14ac:dyDescent="0.25">
      <c r="B8" s="130" t="s">
        <v>32</v>
      </c>
      <c r="C8" s="64">
        <v>96.875</v>
      </c>
      <c r="D8" s="64">
        <v>96.875</v>
      </c>
      <c r="E8" s="64">
        <v>93.75</v>
      </c>
      <c r="F8" s="64">
        <v>96.875</v>
      </c>
      <c r="G8" s="64">
        <v>96.875</v>
      </c>
      <c r="H8" s="73">
        <f>AVERAGE(C8:G8)</f>
        <v>96.25</v>
      </c>
    </row>
    <row r="9" spans="2:8" x14ac:dyDescent="0.25">
      <c r="B9" s="130" t="s">
        <v>33</v>
      </c>
      <c r="C9" s="65">
        <v>90.625</v>
      </c>
      <c r="D9" s="65">
        <v>90.625</v>
      </c>
      <c r="E9" s="65">
        <v>84.375</v>
      </c>
      <c r="F9" s="65">
        <v>93.75</v>
      </c>
      <c r="G9" s="65">
        <v>90.625</v>
      </c>
      <c r="H9" s="73">
        <f>AVERAGE(C9:G9)</f>
        <v>90</v>
      </c>
    </row>
    <row r="10" spans="2:8" ht="15.75" thickBot="1" x14ac:dyDescent="0.3">
      <c r="B10" s="131" t="s">
        <v>34</v>
      </c>
      <c r="C10" s="66">
        <v>81.25</v>
      </c>
      <c r="D10" s="66">
        <v>81.25</v>
      </c>
      <c r="E10" s="66">
        <v>84.375</v>
      </c>
      <c r="F10" s="66">
        <v>81.25</v>
      </c>
      <c r="G10" s="66">
        <v>81.25</v>
      </c>
      <c r="H10" s="74">
        <f>AVERAGE(C10:G10)</f>
        <v>81.875</v>
      </c>
    </row>
    <row r="13" spans="2:8" ht="15.75" thickBot="1" x14ac:dyDescent="0.3">
      <c r="B13" t="s">
        <v>78</v>
      </c>
    </row>
    <row r="14" spans="2:8" x14ac:dyDescent="0.25">
      <c r="B14" s="167" t="s">
        <v>87</v>
      </c>
      <c r="C14" s="170" t="s">
        <v>35</v>
      </c>
      <c r="D14" s="170"/>
      <c r="E14" s="170"/>
      <c r="F14" s="170"/>
      <c r="G14" s="170"/>
      <c r="H14" s="174" t="s">
        <v>48</v>
      </c>
    </row>
    <row r="15" spans="2:8" x14ac:dyDescent="0.25">
      <c r="B15" s="176"/>
      <c r="C15" s="141">
        <v>1</v>
      </c>
      <c r="D15" s="141">
        <v>2</v>
      </c>
      <c r="E15" s="141">
        <v>3</v>
      </c>
      <c r="F15" s="141">
        <v>4</v>
      </c>
      <c r="G15" s="141">
        <v>5</v>
      </c>
      <c r="H15" s="177"/>
    </row>
    <row r="16" spans="2:8" x14ac:dyDescent="0.25">
      <c r="B16" s="130" t="s">
        <v>31</v>
      </c>
      <c r="C16" s="63">
        <v>78.125</v>
      </c>
      <c r="D16" s="63">
        <v>78.125</v>
      </c>
      <c r="E16" s="63">
        <v>78.125</v>
      </c>
      <c r="F16" s="63">
        <v>78.125</v>
      </c>
      <c r="G16" s="63">
        <v>78.125</v>
      </c>
      <c r="H16" s="72">
        <f>AVERAGE(C16:G16)</f>
        <v>78.125</v>
      </c>
    </row>
    <row r="17" spans="2:8" x14ac:dyDescent="0.25">
      <c r="B17" s="130" t="s">
        <v>6</v>
      </c>
      <c r="C17" s="64">
        <v>78.125</v>
      </c>
      <c r="D17" s="64">
        <v>78.125</v>
      </c>
      <c r="E17" s="64">
        <v>81.25</v>
      </c>
      <c r="F17" s="64">
        <v>81.25</v>
      </c>
      <c r="G17" s="64">
        <v>75</v>
      </c>
      <c r="H17" s="73">
        <f>AVERAGE(C17:G17)</f>
        <v>78.75</v>
      </c>
    </row>
    <row r="18" spans="2:8" x14ac:dyDescent="0.25">
      <c r="B18" s="130" t="s">
        <v>32</v>
      </c>
      <c r="C18" s="64">
        <v>90.625</v>
      </c>
      <c r="D18" s="64">
        <v>87.5</v>
      </c>
      <c r="E18" s="64">
        <v>90.625</v>
      </c>
      <c r="F18" s="64">
        <v>93.75</v>
      </c>
      <c r="G18" s="64">
        <v>90.625</v>
      </c>
      <c r="H18" s="73">
        <f>AVERAGE(C18:G18)</f>
        <v>90.625</v>
      </c>
    </row>
    <row r="19" spans="2:8" x14ac:dyDescent="0.25">
      <c r="B19" s="130" t="s">
        <v>33</v>
      </c>
      <c r="C19" s="65">
        <v>84.375</v>
      </c>
      <c r="D19" s="65">
        <v>87.5</v>
      </c>
      <c r="E19" s="65">
        <v>81.25</v>
      </c>
      <c r="F19" s="65">
        <v>87.5</v>
      </c>
      <c r="G19" s="65">
        <v>87.5</v>
      </c>
      <c r="H19" s="73">
        <f>AVERAGE(C19:G19)</f>
        <v>85.625</v>
      </c>
    </row>
    <row r="20" spans="2:8" ht="15.75" thickBot="1" x14ac:dyDescent="0.3">
      <c r="B20" s="131" t="s">
        <v>34</v>
      </c>
      <c r="C20" s="66">
        <v>84.375</v>
      </c>
      <c r="D20" s="66">
        <v>84.375</v>
      </c>
      <c r="E20" s="66">
        <v>84.375</v>
      </c>
      <c r="F20" s="66">
        <v>84.375</v>
      </c>
      <c r="G20" s="66">
        <v>81.25</v>
      </c>
      <c r="H20" s="74">
        <f>AVERAGE(C20:G20)</f>
        <v>83.75</v>
      </c>
    </row>
    <row r="22" spans="2:8" ht="15.75" customHeight="1" x14ac:dyDescent="0.25"/>
    <row r="23" spans="2:8" ht="15.75" thickBot="1" x14ac:dyDescent="0.3">
      <c r="B23" t="s">
        <v>79</v>
      </c>
    </row>
    <row r="24" spans="2:8" ht="15" customHeight="1" x14ac:dyDescent="0.25">
      <c r="B24" s="167" t="s">
        <v>87</v>
      </c>
      <c r="C24" s="169" t="s">
        <v>36</v>
      </c>
      <c r="D24" s="170"/>
      <c r="E24" s="169" t="s">
        <v>64</v>
      </c>
      <c r="F24" s="172"/>
      <c r="G24" s="174" t="s">
        <v>45</v>
      </c>
    </row>
    <row r="25" spans="2:8" ht="15.75" customHeight="1" x14ac:dyDescent="0.25">
      <c r="B25" s="168"/>
      <c r="C25" s="171"/>
      <c r="D25" s="171"/>
      <c r="E25" s="173"/>
      <c r="F25" s="173"/>
      <c r="G25" s="175"/>
    </row>
    <row r="26" spans="2:8" x14ac:dyDescent="0.25">
      <c r="B26" s="130" t="s">
        <v>32</v>
      </c>
      <c r="C26" s="166">
        <v>96.25</v>
      </c>
      <c r="D26" s="166"/>
      <c r="E26" s="166">
        <v>90.63</v>
      </c>
      <c r="F26" s="166"/>
      <c r="G26" s="61">
        <f>AVERAGE(C26:F26)</f>
        <v>93.44</v>
      </c>
    </row>
    <row r="27" spans="2:8" x14ac:dyDescent="0.25">
      <c r="B27" s="130" t="s">
        <v>33</v>
      </c>
      <c r="C27" s="166">
        <v>90</v>
      </c>
      <c r="D27" s="166"/>
      <c r="E27" s="166">
        <v>85.63</v>
      </c>
      <c r="F27" s="166"/>
      <c r="G27" s="61">
        <f>AVERAGE(C27:F27)</f>
        <v>87.814999999999998</v>
      </c>
    </row>
    <row r="28" spans="2:8" x14ac:dyDescent="0.25">
      <c r="B28" s="130" t="s">
        <v>34</v>
      </c>
      <c r="C28" s="166">
        <v>81.88</v>
      </c>
      <c r="D28" s="166"/>
      <c r="E28" s="166">
        <v>83.75</v>
      </c>
      <c r="F28" s="166"/>
      <c r="G28" s="61">
        <f>AVERAGE(C28:F28)</f>
        <v>82.814999999999998</v>
      </c>
    </row>
    <row r="29" spans="2:8" x14ac:dyDescent="0.25">
      <c r="B29" s="130" t="s">
        <v>31</v>
      </c>
      <c r="C29" s="166">
        <v>86.25</v>
      </c>
      <c r="D29" s="166"/>
      <c r="E29" s="166">
        <v>78.13</v>
      </c>
      <c r="F29" s="166"/>
      <c r="G29" s="61">
        <f>AVERAGE(C29:F29)</f>
        <v>82.19</v>
      </c>
    </row>
    <row r="30" spans="2:8" ht="15.75" thickBot="1" x14ac:dyDescent="0.3">
      <c r="B30" s="131" t="s">
        <v>6</v>
      </c>
      <c r="C30" s="165">
        <v>81.25</v>
      </c>
      <c r="D30" s="165"/>
      <c r="E30" s="165">
        <v>78.75</v>
      </c>
      <c r="F30" s="165"/>
      <c r="G30" s="62">
        <f>AVERAGE(C30:F30)</f>
        <v>80</v>
      </c>
    </row>
  </sheetData>
  <mergeCells count="20">
    <mergeCell ref="B4:B5"/>
    <mergeCell ref="C4:G4"/>
    <mergeCell ref="H4:H5"/>
    <mergeCell ref="B14:B15"/>
    <mergeCell ref="C14:G14"/>
    <mergeCell ref="H14:H15"/>
    <mergeCell ref="B24:B25"/>
    <mergeCell ref="C24:D25"/>
    <mergeCell ref="E24:F25"/>
    <mergeCell ref="G24:G25"/>
    <mergeCell ref="C26:D26"/>
    <mergeCell ref="E26:F26"/>
    <mergeCell ref="C30:D30"/>
    <mergeCell ref="E30:F30"/>
    <mergeCell ref="C27:D27"/>
    <mergeCell ref="E27:F27"/>
    <mergeCell ref="C28:D28"/>
    <mergeCell ref="E28:F28"/>
    <mergeCell ref="C29:D29"/>
    <mergeCell ref="E29:F2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27"/>
  <sheetViews>
    <sheetView workbookViewId="0">
      <selection activeCell="P3" sqref="P3"/>
    </sheetView>
  </sheetViews>
  <sheetFormatPr defaultRowHeight="15" x14ac:dyDescent="0.25"/>
  <cols>
    <col min="1" max="1" width="5.7109375" customWidth="1"/>
    <col min="2" max="2" width="17.140625" customWidth="1"/>
  </cols>
  <sheetData>
    <row r="1" spans="2:15" x14ac:dyDescent="0.25">
      <c r="B1" s="135" t="s">
        <v>69</v>
      </c>
    </row>
    <row r="3" spans="2:15" ht="15.75" thickBot="1" x14ac:dyDescent="0.3">
      <c r="B3" t="s">
        <v>80</v>
      </c>
      <c r="F3" s="1"/>
    </row>
    <row r="4" spans="2:15" x14ac:dyDescent="0.25">
      <c r="B4" s="167" t="s">
        <v>87</v>
      </c>
      <c r="C4" s="170" t="s">
        <v>37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4" t="s">
        <v>45</v>
      </c>
    </row>
    <row r="5" spans="2:15" x14ac:dyDescent="0.25">
      <c r="B5" s="168"/>
      <c r="C5" s="141">
        <v>1</v>
      </c>
      <c r="D5" s="141">
        <v>2</v>
      </c>
      <c r="E5" s="141">
        <v>3</v>
      </c>
      <c r="F5" s="141">
        <v>4</v>
      </c>
      <c r="G5" s="141">
        <v>5</v>
      </c>
      <c r="H5" s="141">
        <v>6</v>
      </c>
      <c r="I5" s="141">
        <v>7</v>
      </c>
      <c r="J5" s="141">
        <v>8</v>
      </c>
      <c r="K5" s="141">
        <v>9</v>
      </c>
      <c r="L5" s="141">
        <v>10</v>
      </c>
      <c r="M5" s="141">
        <v>11</v>
      </c>
      <c r="N5" s="141">
        <v>12</v>
      </c>
      <c r="O5" s="175"/>
    </row>
    <row r="6" spans="2:15" x14ac:dyDescent="0.25">
      <c r="B6" s="130" t="s">
        <v>33</v>
      </c>
      <c r="C6" s="65">
        <v>100</v>
      </c>
      <c r="D6" s="65">
        <v>100</v>
      </c>
      <c r="E6" s="68">
        <v>70</v>
      </c>
      <c r="F6" s="68">
        <v>72.5</v>
      </c>
      <c r="G6" s="68">
        <v>67.5</v>
      </c>
      <c r="H6" s="68">
        <v>95</v>
      </c>
      <c r="I6" s="68">
        <v>87.5</v>
      </c>
      <c r="J6" s="68">
        <v>92.5</v>
      </c>
      <c r="K6" s="68">
        <v>85</v>
      </c>
      <c r="L6" s="65">
        <v>100</v>
      </c>
      <c r="M6" s="65">
        <v>100</v>
      </c>
      <c r="N6" s="65">
        <v>87.5</v>
      </c>
      <c r="O6" s="70">
        <f>AVERAGE(C6:N6)</f>
        <v>88.125</v>
      </c>
    </row>
    <row r="7" spans="2:15" x14ac:dyDescent="0.25">
      <c r="B7" s="130" t="s">
        <v>32</v>
      </c>
      <c r="C7" s="65">
        <v>90</v>
      </c>
      <c r="D7" s="65">
        <v>75</v>
      </c>
      <c r="E7" s="68">
        <v>65</v>
      </c>
      <c r="F7" s="68">
        <v>67.5</v>
      </c>
      <c r="G7" s="68">
        <v>75</v>
      </c>
      <c r="H7" s="68">
        <v>62.5</v>
      </c>
      <c r="I7" s="68">
        <v>60</v>
      </c>
      <c r="J7" s="68">
        <v>87.5</v>
      </c>
      <c r="K7" s="68">
        <v>72.5</v>
      </c>
      <c r="L7" s="65">
        <v>92.5</v>
      </c>
      <c r="M7" s="65">
        <v>97.5</v>
      </c>
      <c r="N7" s="65">
        <v>85</v>
      </c>
      <c r="O7" s="70">
        <f>AVERAGE(C7:N7)</f>
        <v>77.5</v>
      </c>
    </row>
    <row r="8" spans="2:15" x14ac:dyDescent="0.25">
      <c r="B8" s="130" t="s">
        <v>31</v>
      </c>
      <c r="C8" s="65">
        <v>52.5</v>
      </c>
      <c r="D8" s="65">
        <v>62.5</v>
      </c>
      <c r="E8" s="65">
        <v>72.5</v>
      </c>
      <c r="F8" s="65">
        <v>80</v>
      </c>
      <c r="G8" s="65">
        <v>55</v>
      </c>
      <c r="H8" s="65">
        <v>82.5</v>
      </c>
      <c r="I8" s="65">
        <v>80</v>
      </c>
      <c r="J8" s="65">
        <v>57.5</v>
      </c>
      <c r="K8" s="65">
        <v>75</v>
      </c>
      <c r="L8" s="65">
        <v>100</v>
      </c>
      <c r="M8" s="65">
        <v>62.5</v>
      </c>
      <c r="N8" s="65">
        <v>82.5</v>
      </c>
      <c r="O8" s="70">
        <f>AVERAGE(C8:N8)</f>
        <v>71.875</v>
      </c>
    </row>
    <row r="9" spans="2:15" x14ac:dyDescent="0.25">
      <c r="B9" s="130" t="s">
        <v>34</v>
      </c>
      <c r="C9" s="65">
        <v>60</v>
      </c>
      <c r="D9" s="65">
        <v>70</v>
      </c>
      <c r="E9" s="65">
        <v>60</v>
      </c>
      <c r="F9" s="65">
        <v>62.5</v>
      </c>
      <c r="G9" s="65">
        <v>65</v>
      </c>
      <c r="H9" s="65">
        <v>95</v>
      </c>
      <c r="I9" s="65">
        <v>65</v>
      </c>
      <c r="J9" s="65">
        <v>70</v>
      </c>
      <c r="K9" s="65">
        <v>62.5</v>
      </c>
      <c r="L9" s="65">
        <v>85</v>
      </c>
      <c r="M9" s="65">
        <v>77.5</v>
      </c>
      <c r="N9" s="68">
        <v>70</v>
      </c>
      <c r="O9" s="70">
        <f>AVERAGE(C9:N9)</f>
        <v>70.208333333333329</v>
      </c>
    </row>
    <row r="10" spans="2:15" ht="15.75" thickBot="1" x14ac:dyDescent="0.3">
      <c r="B10" s="131" t="s">
        <v>6</v>
      </c>
      <c r="C10" s="66">
        <v>37.5</v>
      </c>
      <c r="D10" s="66">
        <v>42.5</v>
      </c>
      <c r="E10" s="66">
        <v>72.5</v>
      </c>
      <c r="F10" s="66">
        <v>57.5</v>
      </c>
      <c r="G10" s="66">
        <v>47.5</v>
      </c>
      <c r="H10" s="66">
        <v>45</v>
      </c>
      <c r="I10" s="66">
        <v>45</v>
      </c>
      <c r="J10" s="66">
        <v>55</v>
      </c>
      <c r="K10" s="66">
        <v>37.5</v>
      </c>
      <c r="L10" s="66">
        <v>52.5</v>
      </c>
      <c r="M10" s="66">
        <v>70</v>
      </c>
      <c r="N10" s="66">
        <v>62.5</v>
      </c>
      <c r="O10" s="71">
        <f>AVERAGE(C10:N10)</f>
        <v>52.083333333333336</v>
      </c>
    </row>
    <row r="21" spans="6:6" x14ac:dyDescent="0.25">
      <c r="F21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7" spans="6:6" ht="15" customHeight="1" x14ac:dyDescent="0.25"/>
  </sheetData>
  <mergeCells count="3">
    <mergeCell ref="B4:B5"/>
    <mergeCell ref="C4:N4"/>
    <mergeCell ref="O4:O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/>
  <dimension ref="B1:O30"/>
  <sheetViews>
    <sheetView tabSelected="1" workbookViewId="0">
      <selection activeCell="B24" sqref="B24:B25"/>
    </sheetView>
  </sheetViews>
  <sheetFormatPr defaultRowHeight="15" x14ac:dyDescent="0.25"/>
  <cols>
    <col min="1" max="1" width="5.7109375" customWidth="1"/>
    <col min="2" max="2" width="17.140625" customWidth="1"/>
  </cols>
  <sheetData>
    <row r="1" spans="2:15" x14ac:dyDescent="0.25">
      <c r="B1" s="136" t="s">
        <v>65</v>
      </c>
    </row>
    <row r="3" spans="2:15" ht="15.75" thickBot="1" x14ac:dyDescent="0.3">
      <c r="B3" t="s">
        <v>81</v>
      </c>
    </row>
    <row r="4" spans="2:15" x14ac:dyDescent="0.25">
      <c r="B4" s="167" t="s">
        <v>87</v>
      </c>
      <c r="C4" s="170" t="s">
        <v>37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4" t="s">
        <v>48</v>
      </c>
    </row>
    <row r="5" spans="2:15" x14ac:dyDescent="0.25">
      <c r="B5" s="168"/>
      <c r="C5" s="141">
        <v>1</v>
      </c>
      <c r="D5" s="141">
        <v>2</v>
      </c>
      <c r="E5" s="141">
        <v>3</v>
      </c>
      <c r="F5" s="141">
        <v>4</v>
      </c>
      <c r="G5" s="141">
        <v>5</v>
      </c>
      <c r="H5" s="141">
        <v>6</v>
      </c>
      <c r="I5" s="141">
        <v>7</v>
      </c>
      <c r="J5" s="141">
        <v>8</v>
      </c>
      <c r="K5" s="141">
        <v>9</v>
      </c>
      <c r="L5" s="141">
        <v>10</v>
      </c>
      <c r="M5" s="141">
        <v>11</v>
      </c>
      <c r="N5" s="141">
        <v>12</v>
      </c>
      <c r="O5" s="175"/>
    </row>
    <row r="6" spans="2:15" x14ac:dyDescent="0.25">
      <c r="B6" s="130" t="s">
        <v>31</v>
      </c>
      <c r="C6" s="65">
        <v>62.5</v>
      </c>
      <c r="D6" s="65">
        <v>82.5</v>
      </c>
      <c r="E6" s="65">
        <v>72.5</v>
      </c>
      <c r="F6" s="65">
        <v>70</v>
      </c>
      <c r="G6" s="65">
        <v>67.5</v>
      </c>
      <c r="H6" s="65">
        <v>87.5</v>
      </c>
      <c r="I6" s="65">
        <v>85</v>
      </c>
      <c r="J6" s="65">
        <v>60</v>
      </c>
      <c r="K6" s="65">
        <v>77.5</v>
      </c>
      <c r="L6" s="65">
        <v>90</v>
      </c>
      <c r="M6" s="65">
        <v>77.5</v>
      </c>
      <c r="N6" s="65">
        <v>87.5</v>
      </c>
      <c r="O6" s="75">
        <f>AVERAGE(C6:N6)</f>
        <v>76.666666666666671</v>
      </c>
    </row>
    <row r="7" spans="2:15" x14ac:dyDescent="0.25">
      <c r="B7" s="130" t="s">
        <v>6</v>
      </c>
      <c r="C7" s="65">
        <v>45</v>
      </c>
      <c r="D7" s="65">
        <v>67.5</v>
      </c>
      <c r="E7" s="65">
        <v>67.5</v>
      </c>
      <c r="F7" s="65">
        <v>75</v>
      </c>
      <c r="G7" s="65">
        <v>62.5</v>
      </c>
      <c r="H7" s="65">
        <v>40</v>
      </c>
      <c r="I7" s="65">
        <v>62.5</v>
      </c>
      <c r="J7" s="65">
        <v>57.5</v>
      </c>
      <c r="K7" s="65">
        <v>42.5</v>
      </c>
      <c r="L7" s="65">
        <v>70</v>
      </c>
      <c r="M7" s="65">
        <v>82.5</v>
      </c>
      <c r="N7" s="65">
        <v>67.5</v>
      </c>
      <c r="O7" s="75">
        <f>AVERAGE(C7:N7)</f>
        <v>61.666666666666664</v>
      </c>
    </row>
    <row r="8" spans="2:15" x14ac:dyDescent="0.25">
      <c r="B8" s="130" t="s">
        <v>32</v>
      </c>
      <c r="C8" s="65">
        <v>92.5</v>
      </c>
      <c r="D8" s="65">
        <v>97.5</v>
      </c>
      <c r="E8" s="65">
        <v>62.5</v>
      </c>
      <c r="F8" s="65">
        <v>57.5</v>
      </c>
      <c r="G8" s="65">
        <v>80</v>
      </c>
      <c r="H8" s="65">
        <v>60</v>
      </c>
      <c r="I8" s="65">
        <v>65</v>
      </c>
      <c r="J8" s="65">
        <v>87.5</v>
      </c>
      <c r="K8" s="65">
        <v>77.5</v>
      </c>
      <c r="L8" s="65">
        <v>95</v>
      </c>
      <c r="M8" s="65">
        <v>100</v>
      </c>
      <c r="N8" s="65">
        <v>85</v>
      </c>
      <c r="O8" s="75">
        <f>AVERAGE(C8:N8)</f>
        <v>80</v>
      </c>
    </row>
    <row r="9" spans="2:15" x14ac:dyDescent="0.25">
      <c r="B9" s="130" t="s">
        <v>33</v>
      </c>
      <c r="C9" s="65">
        <v>87.5</v>
      </c>
      <c r="D9" s="65">
        <v>100</v>
      </c>
      <c r="E9" s="65">
        <v>82.5</v>
      </c>
      <c r="F9" s="65">
        <v>67.5</v>
      </c>
      <c r="G9" s="65">
        <v>72.5</v>
      </c>
      <c r="H9" s="65">
        <v>82.5</v>
      </c>
      <c r="I9" s="65">
        <v>87.5</v>
      </c>
      <c r="J9" s="65">
        <v>72.5</v>
      </c>
      <c r="K9" s="65">
        <v>80</v>
      </c>
      <c r="L9" s="65">
        <v>97.5</v>
      </c>
      <c r="M9" s="65">
        <v>95</v>
      </c>
      <c r="N9" s="65">
        <v>95</v>
      </c>
      <c r="O9" s="75">
        <f>AVERAGE(C9:N9)</f>
        <v>85</v>
      </c>
    </row>
    <row r="10" spans="2:15" ht="15.75" thickBot="1" x14ac:dyDescent="0.3">
      <c r="B10" s="131" t="s">
        <v>34</v>
      </c>
      <c r="C10" s="66">
        <v>42.5</v>
      </c>
      <c r="D10" s="66">
        <v>82.5</v>
      </c>
      <c r="E10" s="66">
        <v>75</v>
      </c>
      <c r="F10" s="66">
        <v>65</v>
      </c>
      <c r="G10" s="66">
        <v>72.5</v>
      </c>
      <c r="H10" s="66">
        <v>97.5</v>
      </c>
      <c r="I10" s="66">
        <v>70</v>
      </c>
      <c r="J10" s="66">
        <v>70</v>
      </c>
      <c r="K10" s="66">
        <v>55</v>
      </c>
      <c r="L10" s="66">
        <v>65</v>
      </c>
      <c r="M10" s="66">
        <v>82.5</v>
      </c>
      <c r="N10" s="69">
        <v>82.5</v>
      </c>
      <c r="O10" s="76">
        <f>AVERAGE(C10:N10)</f>
        <v>71.666666666666671</v>
      </c>
    </row>
    <row r="11" spans="2:15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7"/>
    </row>
    <row r="13" spans="2:15" ht="15.75" thickBot="1" x14ac:dyDescent="0.3">
      <c r="B13" t="s">
        <v>82</v>
      </c>
    </row>
    <row r="14" spans="2:15" x14ac:dyDescent="0.25">
      <c r="B14" s="167" t="s">
        <v>87</v>
      </c>
      <c r="C14" s="170" t="s">
        <v>35</v>
      </c>
      <c r="D14" s="170"/>
      <c r="E14" s="170"/>
      <c r="F14" s="170"/>
      <c r="G14" s="170"/>
      <c r="H14" s="174" t="s">
        <v>48</v>
      </c>
    </row>
    <row r="15" spans="2:15" x14ac:dyDescent="0.25">
      <c r="B15" s="168"/>
      <c r="C15" s="141">
        <v>1</v>
      </c>
      <c r="D15" s="141">
        <v>2</v>
      </c>
      <c r="E15" s="141">
        <v>3</v>
      </c>
      <c r="F15" s="141">
        <v>4</v>
      </c>
      <c r="G15" s="141">
        <v>5</v>
      </c>
      <c r="H15" s="175"/>
    </row>
    <row r="16" spans="2:15" x14ac:dyDescent="0.25">
      <c r="B16" s="130" t="s">
        <v>31</v>
      </c>
      <c r="C16" s="65">
        <v>90.625</v>
      </c>
      <c r="D16" s="65">
        <v>93.75</v>
      </c>
      <c r="E16" s="65">
        <v>90.625</v>
      </c>
      <c r="F16" s="65">
        <v>90.625</v>
      </c>
      <c r="G16" s="65">
        <v>90.625</v>
      </c>
      <c r="H16" s="77">
        <f>AVERAGE(C16:G16)</f>
        <v>91.25</v>
      </c>
    </row>
    <row r="17" spans="2:8" x14ac:dyDescent="0.25">
      <c r="B17" s="130" t="s">
        <v>6</v>
      </c>
      <c r="C17" s="65">
        <v>81.25</v>
      </c>
      <c r="D17" s="65">
        <v>81.25</v>
      </c>
      <c r="E17" s="65">
        <v>78.125</v>
      </c>
      <c r="F17" s="65">
        <v>71.875</v>
      </c>
      <c r="G17" s="65">
        <v>81.25</v>
      </c>
      <c r="H17" s="77">
        <f>AVERAGE(C17:G17)</f>
        <v>78.75</v>
      </c>
    </row>
    <row r="18" spans="2:8" x14ac:dyDescent="0.25">
      <c r="B18" s="130" t="s">
        <v>32</v>
      </c>
      <c r="C18" s="65">
        <v>93.75</v>
      </c>
      <c r="D18" s="65">
        <v>93.75</v>
      </c>
      <c r="E18" s="65">
        <v>93.75</v>
      </c>
      <c r="F18" s="65">
        <v>93.75</v>
      </c>
      <c r="G18" s="65">
        <v>93.75</v>
      </c>
      <c r="H18" s="77">
        <f>AVERAGE(C18:G18)</f>
        <v>93.75</v>
      </c>
    </row>
    <row r="19" spans="2:8" x14ac:dyDescent="0.25">
      <c r="B19" s="130" t="s">
        <v>33</v>
      </c>
      <c r="C19" s="65">
        <v>84.375</v>
      </c>
      <c r="D19" s="65">
        <v>84.375</v>
      </c>
      <c r="E19" s="65">
        <v>84.375</v>
      </c>
      <c r="F19" s="65">
        <v>81.25</v>
      </c>
      <c r="G19" s="65">
        <v>81.25</v>
      </c>
      <c r="H19" s="77">
        <f>AVERAGE(C19:G19)</f>
        <v>83.125</v>
      </c>
    </row>
    <row r="20" spans="2:8" ht="15.75" thickBot="1" x14ac:dyDescent="0.3">
      <c r="B20" s="131" t="s">
        <v>34</v>
      </c>
      <c r="C20" s="66">
        <v>90.625</v>
      </c>
      <c r="D20" s="66">
        <v>90.625</v>
      </c>
      <c r="E20" s="66">
        <v>90.625</v>
      </c>
      <c r="F20" s="66">
        <v>90.625</v>
      </c>
      <c r="G20" s="66">
        <v>87.5</v>
      </c>
      <c r="H20" s="78">
        <f>AVERAGE(C20:G20)</f>
        <v>90</v>
      </c>
    </row>
    <row r="21" spans="2:8" x14ac:dyDescent="0.25">
      <c r="B21" s="22"/>
      <c r="C21" s="22"/>
      <c r="D21" s="22"/>
      <c r="E21" s="22"/>
      <c r="F21" s="22"/>
      <c r="G21" s="22"/>
    </row>
    <row r="23" spans="2:8" ht="15.75" thickBot="1" x14ac:dyDescent="0.3">
      <c r="B23" t="s">
        <v>83</v>
      </c>
    </row>
    <row r="24" spans="2:8" x14ac:dyDescent="0.25">
      <c r="B24" s="167" t="s">
        <v>87</v>
      </c>
      <c r="C24" s="169" t="s">
        <v>37</v>
      </c>
      <c r="D24" s="170"/>
      <c r="E24" s="169" t="s">
        <v>35</v>
      </c>
      <c r="F24" s="172"/>
      <c r="G24" s="174" t="s">
        <v>45</v>
      </c>
    </row>
    <row r="25" spans="2:8" ht="15" customHeight="1" x14ac:dyDescent="0.25">
      <c r="B25" s="168"/>
      <c r="C25" s="171"/>
      <c r="D25" s="171"/>
      <c r="E25" s="173"/>
      <c r="F25" s="173"/>
      <c r="G25" s="175"/>
    </row>
    <row r="26" spans="2:8" x14ac:dyDescent="0.25">
      <c r="B26" s="130" t="s">
        <v>32</v>
      </c>
      <c r="C26" s="166">
        <v>80</v>
      </c>
      <c r="D26" s="166"/>
      <c r="E26" s="166">
        <v>93.75</v>
      </c>
      <c r="F26" s="166"/>
      <c r="G26" s="61">
        <f>AVERAGE(C26:F26)</f>
        <v>86.875</v>
      </c>
    </row>
    <row r="27" spans="2:8" x14ac:dyDescent="0.25">
      <c r="B27" s="130" t="s">
        <v>33</v>
      </c>
      <c r="C27" s="166">
        <v>85</v>
      </c>
      <c r="D27" s="166"/>
      <c r="E27" s="178">
        <v>83.125</v>
      </c>
      <c r="F27" s="178"/>
      <c r="G27" s="61">
        <f>AVERAGE(C27:F27)</f>
        <v>84.0625</v>
      </c>
    </row>
    <row r="28" spans="2:8" x14ac:dyDescent="0.25">
      <c r="B28" s="130" t="s">
        <v>31</v>
      </c>
      <c r="C28" s="166">
        <v>76.599999999999994</v>
      </c>
      <c r="D28" s="166"/>
      <c r="E28" s="166">
        <v>91.25</v>
      </c>
      <c r="F28" s="166"/>
      <c r="G28" s="61">
        <f>AVERAGE(C28:F28)</f>
        <v>83.924999999999997</v>
      </c>
    </row>
    <row r="29" spans="2:8" x14ac:dyDescent="0.25">
      <c r="B29" s="130" t="s">
        <v>34</v>
      </c>
      <c r="C29" s="166">
        <v>71.7</v>
      </c>
      <c r="D29" s="166"/>
      <c r="E29" s="166">
        <v>90</v>
      </c>
      <c r="F29" s="166"/>
      <c r="G29" s="61">
        <f>AVERAGE(C29:F29)</f>
        <v>80.849999999999994</v>
      </c>
    </row>
    <row r="30" spans="2:8" ht="15.75" thickBot="1" x14ac:dyDescent="0.3">
      <c r="B30" s="131" t="s">
        <v>6</v>
      </c>
      <c r="C30" s="165">
        <v>61.7</v>
      </c>
      <c r="D30" s="165"/>
      <c r="E30" s="165">
        <v>78.75</v>
      </c>
      <c r="F30" s="165"/>
      <c r="G30" s="62">
        <f>AVERAGE(C30:F30)</f>
        <v>70.224999999999994</v>
      </c>
    </row>
  </sheetData>
  <mergeCells count="20">
    <mergeCell ref="O4:O5"/>
    <mergeCell ref="B4:B5"/>
    <mergeCell ref="C4:N4"/>
    <mergeCell ref="H14:H15"/>
    <mergeCell ref="B14:B15"/>
    <mergeCell ref="C14:G14"/>
    <mergeCell ref="B24:B25"/>
    <mergeCell ref="C24:D25"/>
    <mergeCell ref="E24:F25"/>
    <mergeCell ref="G24:G25"/>
    <mergeCell ref="C26:D26"/>
    <mergeCell ref="E26:F26"/>
    <mergeCell ref="C30:D30"/>
    <mergeCell ref="E30:F30"/>
    <mergeCell ref="C27:D27"/>
    <mergeCell ref="E27:F27"/>
    <mergeCell ref="C28:D28"/>
    <mergeCell ref="E28:F28"/>
    <mergeCell ref="C29:D29"/>
    <mergeCell ref="E29:F2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Итоги</vt:lpstr>
      <vt:lpstr>Тестовая среда</vt:lpstr>
      <vt:lpstr>Краткие результаты</vt:lpstr>
      <vt:lpstr>Cкорость выполнения действий</vt:lpstr>
      <vt:lpstr>Количество ошибок</vt:lpstr>
      <vt:lpstr>Скорость обучения</vt:lpstr>
      <vt:lpstr>Субъективная удовлетворенность</vt:lpstr>
      <vt:lpstr>Техническая эстетика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2012-07-19T20:26:49Z</dcterms:modified>
</cp:coreProperties>
</file>