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135" windowWidth="11880" windowHeight="9480" tabRatio="875" activeTab="0"/>
  </bookViews>
  <sheets>
    <sheet name="Awards" sheetId="1" r:id="rId1"/>
    <sheet name="Test Environment" sheetId="2" r:id="rId2"/>
    <sheet name="Test Collection" sheetId="3" r:id="rId3"/>
    <sheet name="Boot Time" sheetId="4" r:id="rId4"/>
    <sheet name="Idling" sheetId="5" r:id="rId5"/>
    <sheet name="On-access" sheetId="6" r:id="rId6"/>
    <sheet name="On-demand" sheetId="7" r:id="rId7"/>
    <sheet name="Starting Office Programs" sheetId="8" r:id="rId8"/>
  </sheets>
  <definedNames/>
  <calcPr fullCalcOnLoad="1"/>
</workbook>
</file>

<file path=xl/sharedStrings.xml><?xml version="1.0" encoding="utf-8"?>
<sst xmlns="http://schemas.openxmlformats.org/spreadsheetml/2006/main" count="706" uniqueCount="278">
  <si>
    <t>Available</t>
  </si>
  <si>
    <t>System Cache</t>
  </si>
  <si>
    <t>No antivirus</t>
  </si>
  <si>
    <t>Word</t>
  </si>
  <si>
    <t>Outlook</t>
  </si>
  <si>
    <t>Adobe Photoshop</t>
  </si>
  <si>
    <t>Trend Micro</t>
  </si>
  <si>
    <t>Avast</t>
  </si>
  <si>
    <t>Avira</t>
  </si>
  <si>
    <t>McAfee</t>
  </si>
  <si>
    <t>Eset</t>
  </si>
  <si>
    <t>Kaspersky</t>
  </si>
  <si>
    <t>F-Secure</t>
  </si>
  <si>
    <t>AVG</t>
  </si>
  <si>
    <t>Dr.Web</t>
  </si>
  <si>
    <t>Таблица 2: Влияние антивируса на время загрузки системы</t>
  </si>
  <si>
    <t>Versions &amp; Builds</t>
  </si>
  <si>
    <t>Компания</t>
  </si>
  <si>
    <t>Продукт</t>
  </si>
  <si>
    <t>Agnitum</t>
  </si>
  <si>
    <t>Time [h:mm:ss]</t>
  </si>
  <si>
    <t>Delay [h:mm:ss]</t>
  </si>
  <si>
    <t>Delay [%]</t>
  </si>
  <si>
    <t>System Cache  (decreased on)
[%]</t>
  </si>
  <si>
    <t xml:space="preserve"> Таблица 4a: Влияние антивирусов на использование системных ресурсов при копировании файлов</t>
  </si>
  <si>
    <t>Available
(reduced by)
[%]</t>
  </si>
  <si>
    <t>Rescan Time 
[h:mm:ss]</t>
  </si>
  <si>
    <t>Scan Time 
[h:mm:ss]</t>
  </si>
  <si>
    <t>Time Difference
[sec]</t>
  </si>
  <si>
    <t>Time Difference
[%]</t>
  </si>
  <si>
    <t>100mbit/sec Ethernet</t>
  </si>
  <si>
    <t>Таблица 3а: Использование ресурсов системой в состоянии покоя</t>
  </si>
  <si>
    <t>CPU History
(increased on)
[%]</t>
  </si>
  <si>
    <t>Таблица 5a: Сравнение времени сканирования коллекции чистых файлов различными антивирусами</t>
  </si>
  <si>
    <t>Таблица 5б: Время сканирования</t>
  </si>
  <si>
    <t>Delay [sec]</t>
  </si>
  <si>
    <t xml:space="preserve"> Delay [%]</t>
  </si>
  <si>
    <t>[sec]</t>
  </si>
  <si>
    <t>[%]</t>
  </si>
  <si>
    <t>Процессор</t>
  </si>
  <si>
    <t>Материнская плата</t>
  </si>
  <si>
    <t>Bидеокарта</t>
  </si>
  <si>
    <t>Оперативная память</t>
  </si>
  <si>
    <t>Сеть</t>
  </si>
  <si>
    <t>Операционная система</t>
  </si>
  <si>
    <t>Установленные программы</t>
  </si>
  <si>
    <t>Microsoft Word</t>
  </si>
  <si>
    <t>Microsoft Internet Explorer</t>
  </si>
  <si>
    <t xml:space="preserve"> Adobe Photoshop</t>
  </si>
  <si>
    <t>Adobe Acrobat Reader</t>
  </si>
  <si>
    <t>Microsoft Outlook</t>
  </si>
  <si>
    <t>Points</t>
  </si>
  <si>
    <t>Total Points</t>
  </si>
  <si>
    <t>1 point</t>
  </si>
  <si>
    <t>Acrobat Reader</t>
  </si>
  <si>
    <t>Антивирус</t>
  </si>
  <si>
    <t>Награда</t>
  </si>
  <si>
    <t>Замедление [%]</t>
  </si>
  <si>
    <t>Сумма баллов</t>
  </si>
  <si>
    <t xml:space="preserve">Gold Performance Award
On-Access Scanning
</t>
  </si>
  <si>
    <t xml:space="preserve">Bronze Performance Award
On-Access Scanning
</t>
  </si>
  <si>
    <t xml:space="preserve">Gold Performance Award
On-Demand Scanning
</t>
  </si>
  <si>
    <t xml:space="preserve">Silver Performance Award
On-Demand Scanning
</t>
  </si>
  <si>
    <t xml:space="preserve">Bronze Performance Award
Office Software
</t>
  </si>
  <si>
    <t>http://www.anti-malware.ru/</t>
  </si>
  <si>
    <t>Критерий награждения</t>
  </si>
  <si>
    <t xml:space="preserve"> Сумма баллов (% от макс.)*</t>
  </si>
  <si>
    <t>Таблица 7з: Расчет количества полученных баллов по итогам измерений задержек старта на всех пяти офисных программах</t>
  </si>
  <si>
    <t>Подробный расчет баллов для каждого антивируса</t>
  </si>
  <si>
    <t>Замедление 20-50% относительно системы без антивируса.</t>
  </si>
  <si>
    <t>Замедление 50-100% относительно системы без антивируса.</t>
  </si>
  <si>
    <t>Замедление 100-150% относительно системы без антивируса.</t>
  </si>
  <si>
    <t>Замедление 150%+ относительно системы без антивируса.</t>
  </si>
  <si>
    <t>Таблица 1в: Самые быстрые антивирусные сканеры по требованию (on-demand сканеры)</t>
  </si>
  <si>
    <t>Таблица 1б: Самые быстрые антивирусные мониторы (on-access сканеры)</t>
  </si>
  <si>
    <t>Таблица 1г: Самые быстрые антивирусы для работы с офисными программами</t>
  </si>
  <si>
    <t xml:space="preserve">Platinum 
Performance Award
On-Access Scanning
</t>
  </si>
  <si>
    <t xml:space="preserve"> Таблица 4b: Замедление системы с антивирусом относительно эталона при копировании файлов</t>
  </si>
  <si>
    <t>Таблица 1д: Версии тестируемых антивирусных продуктов</t>
  </si>
  <si>
    <t>Таблица 1е: Платформа для проведения теста</t>
  </si>
  <si>
    <t xml:space="preserve"> Таблица 3б: Использование ресурсов системой с антивирусом в состоянии покоя относительно эталона </t>
  </si>
  <si>
    <t>Panda</t>
  </si>
  <si>
    <t>Рисунок 2а: Время загрузки операционной системы</t>
  </si>
  <si>
    <t>Рисунок 2б: Замедление загрузки операционной системы</t>
  </si>
  <si>
    <t>Рисунок 4а: Время копирование коллекции чистых файлов</t>
  </si>
  <si>
    <t>Рисунок 4б: Замедление копирования коллекции чистых файлов</t>
  </si>
  <si>
    <t xml:space="preserve">Рисунок 5а: Время сканирование коллекции чистых файлов </t>
  </si>
  <si>
    <t xml:space="preserve">Рисунок 5б: Время повторного сканирования коллекции чистых файлов </t>
  </si>
  <si>
    <t>BitDefender</t>
  </si>
  <si>
    <t>IE8</t>
  </si>
  <si>
    <t>Adobe Reader</t>
  </si>
  <si>
    <t>Microsoft</t>
  </si>
  <si>
    <t>Замедление 0-20% относительно системы без антивируса.</t>
  </si>
  <si>
    <t>Таблица 5б: Время повторного сканирования</t>
  </si>
  <si>
    <t>Лучшая скорость первого сканирования и наличие оптимизации.</t>
  </si>
  <si>
    <t>Время второго сканирвоания</t>
  </si>
  <si>
    <t>Время первого сканирования</t>
  </si>
  <si>
    <t>Время первого сканирования  не более 6 минут и есть существенная оптимизация.</t>
  </si>
  <si>
    <t>Время первого сканирования  в пределах 6 минут и оптимизация незначительна.</t>
  </si>
  <si>
    <r>
      <t xml:space="preserve">Время первого сканирования  не более 10 минут </t>
    </r>
    <r>
      <rPr>
        <b/>
        <u val="single"/>
        <sz val="9"/>
        <rFont val="Arial"/>
        <family val="2"/>
      </rPr>
      <t>или</t>
    </r>
    <r>
      <rPr>
        <b/>
        <sz val="9"/>
        <rFont val="Arial"/>
        <family val="2"/>
      </rPr>
      <t xml:space="preserve"> </t>
    </r>
    <r>
      <rPr>
        <sz val="9"/>
        <rFont val="Arial"/>
        <family val="0"/>
      </rPr>
      <t>есть существенная оптимизация до 6 минут и ниже.</t>
    </r>
  </si>
  <si>
    <t>Antivirus</t>
  </si>
  <si>
    <t>Average Copying Time</t>
  </si>
  <si>
    <t>Average Load of Physical Memory [Kb]</t>
  </si>
  <si>
    <t>Average CPU  Overload</t>
  </si>
  <si>
    <t>Average CPU 
Overload
[%]</t>
  </si>
  <si>
    <t>Average CPU History [%]</t>
  </si>
  <si>
    <t>Available          (reduced by) [Kb]</t>
  </si>
  <si>
    <t>System Cache (decreased on) [Kb]</t>
  </si>
  <si>
    <t>Average Load of Physical Memory</t>
  </si>
  <si>
    <t>System Cache (decreased on) [KB]</t>
  </si>
  <si>
    <t>Available          (reduced by)
[KB]</t>
  </si>
  <si>
    <t>Average Load of Physical Memory  [KB]</t>
  </si>
  <si>
    <t>Average Boot Time [sec]</t>
  </si>
  <si>
    <t>Average Scan Time 
[h:mm:ss]</t>
  </si>
  <si>
    <t>Average CPU History (Rescan) [%]</t>
  </si>
  <si>
    <t>Average Load of Physical Memory (Rescan) [Kb]</t>
  </si>
  <si>
    <t>Таблица 7a: Среднее время запуска офисных программ в системе с установленным антивирусом (sec)</t>
  </si>
  <si>
    <t>Таблица 7б:  Средняя задержка старта офисных программ при установленном антивирусе относительно эталона</t>
  </si>
  <si>
    <t>Таблица 7в: Средняя задержка старта Microsoft Word</t>
  </si>
  <si>
    <t>Таблица 7е:  Средняя задержка старта Adobe Acrobat Reader</t>
  </si>
  <si>
    <t>Таблица 7д:  Средняя задержка старта Microsoft Outlook</t>
  </si>
  <si>
    <t>Таблица 7ж:  Средняя задержка старта Adobe Photoshop</t>
  </si>
  <si>
    <t>Таблица 7г:  Средняя задержка старта Microsoft IE</t>
  </si>
  <si>
    <t>Расширение</t>
  </si>
  <si>
    <t>Размер</t>
  </si>
  <si>
    <t>Распределено</t>
  </si>
  <si>
    <t>Процент</t>
  </si>
  <si>
    <t>Файлы</t>
  </si>
  <si>
    <t>.dll</t>
  </si>
  <si>
    <t>.exe</t>
  </si>
  <si>
    <t>.djvu</t>
  </si>
  <si>
    <t>.sys</t>
  </si>
  <si>
    <t>.pdf</t>
  </si>
  <si>
    <t>.mp3</t>
  </si>
  <si>
    <t>.jpg</t>
  </si>
  <si>
    <t>.avi</t>
  </si>
  <si>
    <t>.bak</t>
  </si>
  <si>
    <t>.cpl</t>
  </si>
  <si>
    <t>.qts</t>
  </si>
  <si>
    <t>.bpl</t>
  </si>
  <si>
    <t>.pif</t>
  </si>
  <si>
    <t>.pptx</t>
  </si>
  <si>
    <t>.ocx</t>
  </si>
  <si>
    <t>.ax</t>
  </si>
  <si>
    <t>.ppt</t>
  </si>
  <si>
    <t>.api</t>
  </si>
  <si>
    <t>.msi</t>
  </si>
  <si>
    <t>.rar</t>
  </si>
  <si>
    <t>.qtx</t>
  </si>
  <si>
    <t>.doc</t>
  </si>
  <si>
    <t>.htm</t>
  </si>
  <si>
    <t>.kdl</t>
  </si>
  <si>
    <t>.ppl</t>
  </si>
  <si>
    <t>.tbp</t>
  </si>
  <si>
    <t>.so</t>
  </si>
  <si>
    <t>.docx</t>
  </si>
  <si>
    <t>.setup</t>
  </si>
  <si>
    <t>.apl</t>
  </si>
  <si>
    <t>.pyd</t>
  </si>
  <si>
    <t>.cav</t>
  </si>
  <si>
    <t>.fmt</t>
  </si>
  <si>
    <t>.rsc</t>
  </si>
  <si>
    <t>.nls</t>
  </si>
  <si>
    <t>.scr</t>
  </si>
  <si>
    <t>.js</t>
  </si>
  <si>
    <t>.plugin</t>
  </si>
  <si>
    <t>.cab</t>
  </si>
  <si>
    <t>.fb2</t>
  </si>
  <si>
    <t>.ngr</t>
  </si>
  <si>
    <t>.acm</t>
  </si>
  <si>
    <t>.0</t>
  </si>
  <si>
    <t>.jar</t>
  </si>
  <si>
    <t>.rus</t>
  </si>
  <si>
    <t>.bin</t>
  </si>
  <si>
    <t>.crl</t>
  </si>
  <si>
    <t>.tsp</t>
  </si>
  <si>
    <t>.wcx</t>
  </si>
  <si>
    <t>.rll</t>
  </si>
  <si>
    <t>.wfx</t>
  </si>
  <si>
    <t>.nlr</t>
  </si>
  <si>
    <t>.mui</t>
  </si>
  <si>
    <t>.com</t>
  </si>
  <si>
    <t>.msc</t>
  </si>
  <si>
    <t>(отсутствует)</t>
  </si>
  <si>
    <t>.ico</t>
  </si>
  <si>
    <t>.wlx</t>
  </si>
  <si>
    <t>.xml</t>
  </si>
  <si>
    <t>.loc</t>
  </si>
  <si>
    <t>.vbs</t>
  </si>
  <si>
    <t>.bat</t>
  </si>
  <si>
    <t>.atr</t>
  </si>
  <si>
    <t>.lnk</t>
  </si>
  <si>
    <t>.sal</t>
  </si>
  <si>
    <t>.idx</t>
  </si>
  <si>
    <t>.m3u</t>
  </si>
  <si>
    <r>
      <t>Всего:</t>
    </r>
    <r>
      <rPr>
        <b/>
        <sz val="9"/>
        <color indexed="9"/>
        <rFont val="Arial"/>
        <family val="2"/>
      </rPr>
      <t>67</t>
    </r>
  </si>
  <si>
    <t>Время первого сканирования   более 10 минут и оптимизация незначительна.</t>
  </si>
  <si>
    <t>* - максимальный (50 баллов) соответствует системе без установленного антивируса, 
минимальный (0 баллов) - системе с антивирусов с худшими показателями.</t>
  </si>
  <si>
    <t>Comodo</t>
  </si>
  <si>
    <t>Emsisoft</t>
  </si>
  <si>
    <t>ZoneAlarm</t>
  </si>
  <si>
    <t>VBA32</t>
  </si>
  <si>
    <t>Жeсткий диск №2</t>
  </si>
  <si>
    <t>Жeсткий диск №1</t>
  </si>
  <si>
    <t>Microsoft Windows 7 x86 со всеми обновлениями на момент теста</t>
  </si>
  <si>
    <t>Intel Core i5 650 3.2 ГГц</t>
  </si>
  <si>
    <t>ASUS P7H55M</t>
  </si>
  <si>
    <t>NVIDIA GeForse 210</t>
  </si>
  <si>
    <t>4096 MB</t>
  </si>
  <si>
    <t>WD CWD 10EARS 00Y5B1</t>
  </si>
  <si>
    <t>Hitachi HDP725040GLA360</t>
  </si>
  <si>
    <t xml:space="preserve">Avast Internet Security </t>
  </si>
  <si>
    <t>6.0.1000.0</t>
  </si>
  <si>
    <t xml:space="preserve">Avast </t>
  </si>
  <si>
    <t xml:space="preserve">AVG Internet Security </t>
  </si>
  <si>
    <t>2011 10.0.0.1074</t>
  </si>
  <si>
    <t xml:space="preserve">Avira Premium Security Suite </t>
  </si>
  <si>
    <t>10.0.0.592</t>
  </si>
  <si>
    <t>BitDefender Internet Security</t>
  </si>
  <si>
    <t xml:space="preserve"> 2011 14.0,28,351</t>
  </si>
  <si>
    <t>Aflex Distribution</t>
  </si>
  <si>
    <t xml:space="preserve">Comodo Internet Security </t>
  </si>
  <si>
    <t>5.3.181415.1237</t>
  </si>
  <si>
    <t xml:space="preserve">Dr.Web Security Space </t>
  </si>
  <si>
    <t>6.00.1.01310</t>
  </si>
  <si>
    <t xml:space="preserve">Emsisoft Anti-Malware </t>
  </si>
  <si>
    <t>5.1.0.0</t>
  </si>
  <si>
    <t>Eset Smart Security</t>
  </si>
  <si>
    <t xml:space="preserve"> 4.2.67.10</t>
  </si>
  <si>
    <t xml:space="preserve">Eset </t>
  </si>
  <si>
    <t xml:space="preserve">F-Secure Internet Security </t>
  </si>
  <si>
    <t>2011 1.30.4220.0</t>
  </si>
  <si>
    <t xml:space="preserve">G DATA Internet Security </t>
  </si>
  <si>
    <t>2011 (21.1.0.5)</t>
  </si>
  <si>
    <t xml:space="preserve">G DATA </t>
  </si>
  <si>
    <t xml:space="preserve">Kaspersky Internet Security </t>
  </si>
  <si>
    <t>2011 11.0.2.556</t>
  </si>
  <si>
    <t>Kaspersly Lab</t>
  </si>
  <si>
    <t xml:space="preserve">McAfee Internet Security </t>
  </si>
  <si>
    <t>2011 4.5.147.0</t>
  </si>
  <si>
    <t xml:space="preserve">Microsoft Security Essentials </t>
  </si>
  <si>
    <t>2.0.657.0</t>
  </si>
  <si>
    <t xml:space="preserve">Norton Internet Security </t>
  </si>
  <si>
    <t>2011 18.1.0.37</t>
  </si>
  <si>
    <t xml:space="preserve">Outpost Security Suite Pro </t>
  </si>
  <si>
    <t>7.1 3415.520.1247.404</t>
  </si>
  <si>
    <t xml:space="preserve">Panda Internet Security </t>
  </si>
  <si>
    <t>2011 16.00.00</t>
  </si>
  <si>
    <t xml:space="preserve">PC Tools Internet Security </t>
  </si>
  <si>
    <t>2011 1.0.0.58</t>
  </si>
  <si>
    <t>Trend Micro Titanium Internet Security</t>
  </si>
  <si>
    <t xml:space="preserve"> 2011 3.0.0.1303</t>
  </si>
  <si>
    <t>PC Tools</t>
  </si>
  <si>
    <t>VBA32 Personal</t>
  </si>
  <si>
    <t xml:space="preserve"> 3.12 3.12.14.1</t>
  </si>
  <si>
    <t xml:space="preserve">ZoneAlarm Internet Security Suite </t>
  </si>
  <si>
    <t>2010 9.3.37.0</t>
  </si>
  <si>
    <t>75-60%</t>
  </si>
  <si>
    <t>Менее 60%.</t>
  </si>
  <si>
    <t>Таблица 1ж: Состав тестовой коллекции для проведения теста</t>
  </si>
  <si>
    <t>G Data</t>
  </si>
  <si>
    <t>Рисунок 3а: Доступная оперативная память в состоянии покоя (Мб)</t>
  </si>
  <si>
    <t>Рисунок 3б: Потребление оперативной памяти и системного кеша в состоянии покоя (Мб)</t>
  </si>
  <si>
    <t>* - Разница в сравнении с лучшим результатом, показанным сканером Avira.</t>
  </si>
  <si>
    <t>Platinum 
Performance Award
On-Demand Scanning</t>
  </si>
  <si>
    <t xml:space="preserve">Silver Performance Award
On-Access Scanning
</t>
  </si>
  <si>
    <t xml:space="preserve">Bronze Performance Award
On-Demand Scanning
</t>
  </si>
  <si>
    <t>Результаты теста антивирусов на производительность
(Тест №3  от 05.2011)</t>
  </si>
  <si>
    <t>Internet Explorer 8.0.7600.16385
Microsoft Office Word 2007 
Microsoft Outlook 2007
Adobe Acrobat Reader 9.4.2
Adobe Photoshop CS5
AppTimer
Windows Boot-Timer
Process Explorer</t>
  </si>
  <si>
    <t>Другие</t>
  </si>
  <si>
    <t>Outpost</t>
  </si>
  <si>
    <t xml:space="preserve">Silver Performance Award
Office Software
</t>
  </si>
  <si>
    <t>85-75%</t>
  </si>
  <si>
    <t>PC Tools не указан на графике из-за запредельной задержки более 2000%</t>
  </si>
  <si>
    <t>Norton</t>
  </si>
  <si>
    <t>PC Tools не указан на графике из-за запредельной задержки более 700%</t>
  </si>
  <si>
    <t>95-85%</t>
  </si>
  <si>
    <t xml:space="preserve">Gold Performance Award
Office Software
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</si>
</sst>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:ss.00"/>
    <numFmt numFmtId="180" formatCode="0.0000"/>
    <numFmt numFmtId="181" formatCode="mm:ss.0;@"/>
    <numFmt numFmtId="182" formatCode="[$-F400]h:mm:ss\ AM/PM"/>
    <numFmt numFmtId="183" formatCode="[$-409]h:mm:ss\ AM/PM;@"/>
    <numFmt numFmtId="184" formatCode="[h]:mm:ss;@"/>
    <numFmt numFmtId="185" formatCode="0.000"/>
    <numFmt numFmtId="186" formatCode="0.0"/>
    <numFmt numFmtId="187" formatCode="ss.00"/>
    <numFmt numFmtId="188" formatCode="0.#"/>
    <numFmt numFmtId="189" formatCode="&quot;$&quot;#,##0.00"/>
    <numFmt numFmtId="190" formatCode="0.000000000000"/>
    <numFmt numFmtId="191" formatCode="0.00000000000000"/>
    <numFmt numFmtId="192" formatCode="0.0000000000000"/>
    <numFmt numFmtId="193" formatCode="0.000000000000000"/>
    <numFmt numFmtId="194" formatCode="0.00000000000"/>
    <numFmt numFmtId="195" formatCode="h:mm;@"/>
    <numFmt numFmtId="196" formatCode="h:mm:s"/>
    <numFmt numFmtId="197" formatCode="[$-FC19]d\ mmmm\ yyyy\ &quot;г.&quot;"/>
    <numFmt numFmtId="198" formatCode="0.E+00"/>
    <numFmt numFmtId="199" formatCode="#,##0.00&quot;р.&quot;"/>
    <numFmt numFmtId="200" formatCode="0.0000000"/>
    <numFmt numFmtId="201" formatCode="0.000000"/>
    <numFmt numFmtId="202" formatCode="0.00000"/>
    <numFmt numFmtId="203" formatCode="0.0&quot; КБ&quot;"/>
    <numFmt numFmtId="204" formatCode="0.0&quot;%&quot;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sz val="9"/>
      <color indexed="9"/>
      <name val="Arial"/>
      <family val="0"/>
    </font>
    <font>
      <sz val="9"/>
      <color indexed="12"/>
      <name val="Arial"/>
      <family val="0"/>
    </font>
    <font>
      <sz val="9"/>
      <color indexed="57"/>
      <name val="Arial"/>
      <family val="0"/>
    </font>
    <font>
      <sz val="9"/>
      <color indexed="8"/>
      <name val="Arial"/>
      <family val="0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4"/>
      <color indexed="8"/>
      <name val="Arial"/>
      <family val="0"/>
    </font>
    <font>
      <sz val="11.25"/>
      <color indexed="8"/>
      <name val="Arial"/>
      <family val="0"/>
    </font>
    <font>
      <sz val="10.75"/>
      <color indexed="8"/>
      <name val="Arial"/>
      <family val="0"/>
    </font>
    <font>
      <sz val="5.5"/>
      <color indexed="8"/>
      <name val="Arial"/>
      <family val="0"/>
    </font>
    <font>
      <sz val="7.35"/>
      <color indexed="8"/>
      <name val="Arial"/>
      <family val="0"/>
    </font>
    <font>
      <sz val="3.25"/>
      <color indexed="8"/>
      <name val="Arial"/>
      <family val="0"/>
    </font>
    <font>
      <sz val="3"/>
      <color indexed="8"/>
      <name val="Arial"/>
      <family val="0"/>
    </font>
    <font>
      <sz val="3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8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4" fillId="0" borderId="11" xfId="0" applyNumberFormat="1" applyFont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47" fontId="4" fillId="0" borderId="0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0" fontId="11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2" fillId="0" borderId="0" xfId="53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/>
    </xf>
    <xf numFmtId="1" fontId="4" fillId="0" borderId="16" xfId="0" applyNumberFormat="1" applyFont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10" fillId="0" borderId="16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5" borderId="20" xfId="0" applyFont="1" applyFill="1" applyBorder="1" applyAlignment="1">
      <alignment horizontal="center" vertical="center"/>
    </xf>
    <xf numFmtId="0" fontId="15" fillId="0" borderId="0" xfId="57">
      <alignment/>
      <protection/>
    </xf>
    <xf numFmtId="203" fontId="10" fillId="0" borderId="11" xfId="57" applyNumberFormat="1" applyFont="1" applyBorder="1">
      <alignment/>
      <protection/>
    </xf>
    <xf numFmtId="204" fontId="10" fillId="0" borderId="11" xfId="57" applyNumberFormat="1" applyFont="1" applyBorder="1">
      <alignment/>
      <protection/>
    </xf>
    <xf numFmtId="0" fontId="10" fillId="0" borderId="16" xfId="57" applyFont="1" applyBorder="1">
      <alignment/>
      <protection/>
    </xf>
    <xf numFmtId="0" fontId="7" fillId="33" borderId="15" xfId="0" applyFont="1" applyFill="1" applyBorder="1" applyAlignment="1">
      <alignment horizontal="right"/>
    </xf>
    <xf numFmtId="0" fontId="65" fillId="33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16" xfId="0" applyNumberFormat="1" applyFont="1" applyFill="1" applyBorder="1" applyAlignment="1">
      <alignment horizontal="center" vertical="center"/>
    </xf>
    <xf numFmtId="0" fontId="10" fillId="36" borderId="25" xfId="57" applyFont="1" applyFill="1" applyBorder="1">
      <alignment/>
      <protection/>
    </xf>
    <xf numFmtId="1" fontId="4" fillId="0" borderId="16" xfId="0" applyNumberFormat="1" applyFont="1" applyBorder="1" applyAlignment="1">
      <alignment horizontal="center" vertical="center"/>
    </xf>
    <xf numFmtId="0" fontId="4" fillId="37" borderId="25" xfId="0" applyFont="1" applyFill="1" applyBorder="1" applyAlignment="1">
      <alignment/>
    </xf>
    <xf numFmtId="0" fontId="4" fillId="37" borderId="26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37" borderId="25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right" vertical="center"/>
    </xf>
    <xf numFmtId="184" fontId="4" fillId="34" borderId="11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184" fontId="5" fillId="38" borderId="11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/>
    </xf>
    <xf numFmtId="0" fontId="4" fillId="34" borderId="16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184" fontId="5" fillId="38" borderId="12" xfId="0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7" borderId="28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37" borderId="26" xfId="0" applyFont="1" applyFill="1" applyBorder="1" applyAlignment="1">
      <alignment vertical="center"/>
    </xf>
    <xf numFmtId="2" fontId="4" fillId="34" borderId="11" xfId="0" applyNumberFormat="1" applyFont="1" applyFill="1" applyBorder="1" applyAlignment="1" applyProtection="1">
      <alignment/>
      <protection/>
    </xf>
    <xf numFmtId="2" fontId="4" fillId="34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 applyProtection="1">
      <alignment/>
      <protection/>
    </xf>
    <xf numFmtId="2" fontId="4" fillId="0" borderId="11" xfId="0" applyNumberFormat="1" applyFont="1" applyBorder="1" applyAlignment="1">
      <alignment/>
    </xf>
    <xf numFmtId="2" fontId="4" fillId="34" borderId="16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4" fillId="0" borderId="12" xfId="0" applyNumberFormat="1" applyFont="1" applyFill="1" applyBorder="1" applyAlignment="1" applyProtection="1">
      <alignment/>
      <protection/>
    </xf>
    <xf numFmtId="2" fontId="4" fillId="0" borderId="12" xfId="0" applyNumberFormat="1" applyFont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0" fillId="39" borderId="11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184" fontId="4" fillId="0" borderId="11" xfId="0" applyNumberFormat="1" applyFont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center" vertical="center"/>
    </xf>
    <xf numFmtId="184" fontId="4" fillId="40" borderId="11" xfId="0" applyNumberFormat="1" applyFont="1" applyFill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wrapText="1"/>
    </xf>
    <xf numFmtId="184" fontId="4" fillId="0" borderId="16" xfId="0" applyNumberFormat="1" applyFont="1" applyFill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40" borderId="16" xfId="0" applyNumberFormat="1" applyFont="1" applyFill="1" applyBorder="1" applyAlignment="1">
      <alignment horizontal="center" vertical="center"/>
    </xf>
    <xf numFmtId="184" fontId="10" fillId="0" borderId="16" xfId="0" applyNumberFormat="1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84" fontId="4" fillId="38" borderId="11" xfId="0" applyNumberFormat="1" applyFont="1" applyFill="1" applyBorder="1" applyAlignment="1">
      <alignment horizontal="center" vertical="center"/>
    </xf>
    <xf numFmtId="184" fontId="4" fillId="41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84" fontId="10" fillId="38" borderId="11" xfId="0" applyNumberFormat="1" applyFont="1" applyFill="1" applyBorder="1" applyAlignment="1">
      <alignment horizontal="center" vertical="center"/>
    </xf>
    <xf numFmtId="184" fontId="10" fillId="41" borderId="11" xfId="0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84" fontId="4" fillId="38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4" fontId="4" fillId="41" borderId="12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10" fillId="41" borderId="25" xfId="57" applyFont="1" applyFill="1" applyBorder="1">
      <alignment/>
      <protection/>
    </xf>
    <xf numFmtId="203" fontId="10" fillId="41" borderId="11" xfId="57" applyNumberFormat="1" applyFont="1" applyFill="1" applyBorder="1">
      <alignment/>
      <protection/>
    </xf>
    <xf numFmtId="204" fontId="10" fillId="41" borderId="11" xfId="57" applyNumberFormat="1" applyFont="1" applyFill="1" applyBorder="1">
      <alignment/>
      <protection/>
    </xf>
    <xf numFmtId="0" fontId="10" fillId="41" borderId="16" xfId="57" applyFont="1" applyFill="1" applyBorder="1">
      <alignment/>
      <protection/>
    </xf>
    <xf numFmtId="204" fontId="7" fillId="33" borderId="15" xfId="0" applyNumberFormat="1" applyFont="1" applyFill="1" applyBorder="1" applyAlignment="1">
      <alignment horizontal="right"/>
    </xf>
    <xf numFmtId="203" fontId="7" fillId="33" borderId="14" xfId="0" applyNumberFormat="1" applyFont="1" applyFill="1" applyBorder="1" applyAlignment="1">
      <alignment horizontal="right"/>
    </xf>
    <xf numFmtId="204" fontId="10" fillId="0" borderId="11" xfId="57" applyNumberFormat="1" applyFont="1" applyFill="1" applyBorder="1">
      <alignment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" fontId="4" fillId="34" borderId="11" xfId="0" applyNumberFormat="1" applyFont="1" applyFill="1" applyBorder="1" applyAlignment="1">
      <alignment/>
    </xf>
    <xf numFmtId="1" fontId="4" fillId="34" borderId="16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6" fillId="37" borderId="25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0" fontId="7" fillId="33" borderId="20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 vertical="center"/>
    </xf>
    <xf numFmtId="0" fontId="7" fillId="33" borderId="30" xfId="0" applyFont="1" applyFill="1" applyBorder="1" applyAlignment="1">
      <alignment/>
    </xf>
    <xf numFmtId="2" fontId="4" fillId="0" borderId="12" xfId="0" applyNumberFormat="1" applyFont="1" applyBorder="1" applyAlignment="1">
      <alignment horizontal="center" vertical="center"/>
    </xf>
    <xf numFmtId="0" fontId="4" fillId="42" borderId="31" xfId="0" applyFont="1" applyFill="1" applyBorder="1" applyAlignment="1">
      <alignment/>
    </xf>
    <xf numFmtId="0" fontId="4" fillId="0" borderId="0" xfId="0" applyFont="1" applyAlignment="1">
      <alignment/>
    </xf>
    <xf numFmtId="1" fontId="4" fillId="0" borderId="17" xfId="0" applyNumberFormat="1" applyFont="1" applyBorder="1" applyAlignment="1">
      <alignment/>
    </xf>
    <xf numFmtId="1" fontId="4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42" borderId="32" xfId="0" applyNumberFormat="1" applyFont="1" applyFill="1" applyBorder="1" applyAlignment="1">
      <alignment horizontal="center"/>
    </xf>
    <xf numFmtId="2" fontId="4" fillId="42" borderId="3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39" borderId="34" xfId="0" applyFill="1" applyBorder="1" applyAlignment="1">
      <alignment horizontal="center" vertical="center"/>
    </xf>
    <xf numFmtId="0" fontId="0" fillId="39" borderId="35" xfId="0" applyFill="1" applyBorder="1" applyAlignment="1">
      <alignment horizontal="center" vertical="center"/>
    </xf>
    <xf numFmtId="0" fontId="0" fillId="39" borderId="36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wrapText="1"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2" fillId="0" borderId="0" xfId="53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0" fillId="39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6" fillId="0" borderId="22" xfId="0" applyFont="1" applyBorder="1" applyAlignment="1">
      <alignment horizontal="left" vertical="center"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7" xfId="0" applyFont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89" fontId="6" fillId="0" borderId="22" xfId="0" applyNumberFormat="1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/>
    </xf>
    <xf numFmtId="0" fontId="7" fillId="33" borderId="52" xfId="0" applyFont="1" applyFill="1" applyBorder="1" applyAlignment="1">
      <alignment/>
    </xf>
    <xf numFmtId="0" fontId="7" fillId="33" borderId="51" xfId="0" applyFont="1" applyFill="1" applyBorder="1" applyAlignment="1">
      <alignment wrapText="1"/>
    </xf>
    <xf numFmtId="0" fontId="7" fillId="33" borderId="52" xfId="0" applyFont="1" applyFill="1" applyBorder="1" applyAlignment="1">
      <alignment wrapText="1"/>
    </xf>
    <xf numFmtId="0" fontId="7" fillId="33" borderId="5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5" borderId="57" xfId="0" applyFont="1" applyFill="1" applyBorder="1" applyAlignment="1">
      <alignment horizontal="center" vertical="center" wrapText="1"/>
    </xf>
    <xf numFmtId="0" fontId="7" fillId="35" borderId="5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5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49" fontId="11" fillId="33" borderId="60" xfId="0" applyNumberFormat="1" applyFont="1" applyFill="1" applyBorder="1" applyAlignment="1">
      <alignment horizontal="center" vertical="center"/>
    </xf>
    <xf numFmtId="49" fontId="11" fillId="33" borderId="61" xfId="0" applyNumberFormat="1" applyFont="1" applyFill="1" applyBorder="1" applyAlignment="1">
      <alignment horizontal="center" vertical="center"/>
    </xf>
    <xf numFmtId="49" fontId="11" fillId="33" borderId="62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11525"/>
          <c:w val="0.61025"/>
          <c:h val="0.7705"/>
        </c:manualLayout>
      </c:layout>
      <c:pieChart>
        <c:varyColors val="1"/>
        <c:ser>
          <c:idx val="2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'Test Collection'!$A$4:$A$13</c:f>
              <c:strCache/>
            </c:strRef>
          </c:cat>
          <c:val>
            <c:numRef>
              <c:f>'Test Collection'!$D$4:$D$13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Средняя задержка запуска офисных программ </a:t>
            </a:r>
          </a:p>
        </c:rich>
      </c:tx>
      <c:layout>
        <c:manualLayout>
          <c:xMode val="factor"/>
          <c:yMode val="factor"/>
          <c:x val="0.066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2625"/>
          <c:w val="0.97375"/>
          <c:h val="0.9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'Starting Office Programs'!$C$3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Programs'!$B$4:$B$24</c:f>
              <c:strCache/>
            </c:strRef>
          </c:cat>
          <c:val>
            <c:numRef>
              <c:f>'Starting Office Programs'!$C$4:$C$24</c:f>
              <c:numCache/>
            </c:numRef>
          </c:val>
        </c:ser>
        <c:ser>
          <c:idx val="1"/>
          <c:order val="1"/>
          <c:tx>
            <c:strRef>
              <c:f>'Starting Office Programs'!$D$3</c:f>
              <c:strCache>
                <c:ptCount val="1"/>
                <c:pt idx="0">
                  <c:v>IE8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Programs'!$B$4:$B$24</c:f>
              <c:strCache/>
            </c:strRef>
          </c:cat>
          <c:val>
            <c:numRef>
              <c:f>'Starting Office Programs'!$D$4:$D$24</c:f>
              <c:numCache/>
            </c:numRef>
          </c:val>
        </c:ser>
        <c:ser>
          <c:idx val="2"/>
          <c:order val="2"/>
          <c:tx>
            <c:strRef>
              <c:f>'Starting Office Programs'!$E$3</c:f>
              <c:strCache>
                <c:ptCount val="1"/>
                <c:pt idx="0">
                  <c:v>Outlook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Programs'!$B$4:$B$24</c:f>
              <c:strCache/>
            </c:strRef>
          </c:cat>
          <c:val>
            <c:numRef>
              <c:f>'Starting Office Programs'!$E$4:$E$24</c:f>
              <c:numCache/>
            </c:numRef>
          </c:val>
        </c:ser>
        <c:ser>
          <c:idx val="3"/>
          <c:order val="3"/>
          <c:tx>
            <c:strRef>
              <c:f>'Starting Office Programs'!$F$3</c:f>
              <c:strCache>
                <c:ptCount val="1"/>
                <c:pt idx="0">
                  <c:v>Adobe Reader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Programs'!$B$4:$B$24</c:f>
              <c:strCache/>
            </c:strRef>
          </c:cat>
          <c:val>
            <c:numRef>
              <c:f>'Starting Office Programs'!$F$4:$F$24</c:f>
              <c:numCache/>
            </c:numRef>
          </c:val>
        </c:ser>
        <c:ser>
          <c:idx val="4"/>
          <c:order val="4"/>
          <c:tx>
            <c:strRef>
              <c:f>'Starting Office Programs'!$G$3</c:f>
              <c:strCache>
                <c:ptCount val="1"/>
                <c:pt idx="0">
                  <c:v>Adobe Photoshop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Programs'!$B$4:$B$24</c:f>
              <c:strCache/>
            </c:strRef>
          </c:cat>
          <c:val>
            <c:numRef>
              <c:f>'Starting Office Programs'!$G$4:$G$24</c:f>
              <c:numCache/>
            </c:numRef>
          </c:val>
        </c:ser>
        <c:axId val="8561006"/>
        <c:axId val="9940191"/>
      </c:barChart>
      <c:catAx>
        <c:axId val="85610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0191"/>
        <c:crosses val="autoZero"/>
        <c:auto val="1"/>
        <c:lblOffset val="100"/>
        <c:tickLblSkip val="1"/>
        <c:noMultiLvlLbl val="0"/>
      </c:catAx>
      <c:valAx>
        <c:axId val="994019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10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25"/>
          <c:y val="0.29575"/>
          <c:w val="0.3022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46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06275"/>
          <c:w val="0.8352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Programs'!$B$58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Programs'!$C$58</c:f>
              <c:numCache/>
            </c:numRef>
          </c:val>
        </c:ser>
        <c:ser>
          <c:idx val="1"/>
          <c:order val="1"/>
          <c:tx>
            <c:strRef>
              <c:f>'Starting Office Programs'!$B$59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Programs'!$C$59</c:f>
              <c:numCache/>
            </c:numRef>
          </c:val>
        </c:ser>
        <c:ser>
          <c:idx val="2"/>
          <c:order val="2"/>
          <c:tx>
            <c:strRef>
              <c:f>'Starting Office Programs'!$B$60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Programs'!$C$60</c:f>
              <c:numCache/>
            </c:numRef>
          </c:val>
        </c:ser>
        <c:ser>
          <c:idx val="3"/>
          <c:order val="3"/>
          <c:tx>
            <c:strRef>
              <c:f>'Starting Office Programs'!$B$61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Programs'!$C$61</c:f>
              <c:numCache/>
            </c:numRef>
          </c:val>
        </c:ser>
        <c:ser>
          <c:idx val="4"/>
          <c:order val="4"/>
          <c:tx>
            <c:strRef>
              <c:f>'Starting Office Programs'!$B$62</c:f>
              <c:strCache>
                <c:ptCount val="1"/>
                <c:pt idx="0">
                  <c:v>ZoneAlarm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Programs'!$C$62</c:f>
              <c:numCache/>
            </c:numRef>
          </c:val>
        </c:ser>
        <c:ser>
          <c:idx val="5"/>
          <c:order val="5"/>
          <c:tx>
            <c:strRef>
              <c:f>'Starting Office Programs'!$B$63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Programs'!$C$63</c:f>
              <c:numCache/>
            </c:numRef>
          </c:val>
        </c:ser>
        <c:ser>
          <c:idx val="6"/>
          <c:order val="6"/>
          <c:tx>
            <c:strRef>
              <c:f>'Starting Office Programs'!$B$64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Programs'!$C$64</c:f>
              <c:numCache/>
            </c:numRef>
          </c:val>
        </c:ser>
        <c:ser>
          <c:idx val="7"/>
          <c:order val="7"/>
          <c:tx>
            <c:strRef>
              <c:f>'Starting Office Programs'!$B$65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Programs'!$C$65</c:f>
              <c:numCache/>
            </c:numRef>
          </c:val>
        </c:ser>
        <c:ser>
          <c:idx val="8"/>
          <c:order val="8"/>
          <c:tx>
            <c:strRef>
              <c:f>'Starting Office Programs'!$B$66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Programs'!$C$66</c:f>
              <c:numCache/>
            </c:numRef>
          </c:val>
        </c:ser>
        <c:ser>
          <c:idx val="9"/>
          <c:order val="9"/>
          <c:tx>
            <c:strRef>
              <c:f>'Starting Office Programs'!$B$67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Programs'!$C$67</c:f>
              <c:numCache/>
            </c:numRef>
          </c:val>
        </c:ser>
        <c:ser>
          <c:idx val="10"/>
          <c:order val="10"/>
          <c:tx>
            <c:strRef>
              <c:f>'Starting Office Programs'!$B$68</c:f>
              <c:strCache>
                <c:ptCount val="1"/>
                <c:pt idx="0">
                  <c:v>G Data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Programs'!$C$68</c:f>
              <c:numCache/>
            </c:numRef>
          </c:val>
        </c:ser>
        <c:ser>
          <c:idx val="11"/>
          <c:order val="11"/>
          <c:tx>
            <c:strRef>
              <c:f>'Starting Office Programs'!$B$69</c:f>
              <c:strCache>
                <c:ptCount val="1"/>
                <c:pt idx="0">
                  <c:v>VBA32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Programs'!$C$69</c:f>
              <c:numCache/>
            </c:numRef>
          </c:val>
        </c:ser>
        <c:ser>
          <c:idx val="12"/>
          <c:order val="12"/>
          <c:tx>
            <c:strRef>
              <c:f>'Starting Office Programs'!$B$70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5E93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Programs'!$C$70</c:f>
              <c:numCache/>
            </c:numRef>
          </c:val>
        </c:ser>
        <c:ser>
          <c:idx val="13"/>
          <c:order val="13"/>
          <c:tx>
            <c:strRef>
              <c:f>'Starting Office Programs'!$B$71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Programs'!$C$71</c:f>
              <c:numCache/>
            </c:numRef>
          </c:val>
        </c:ser>
        <c:ser>
          <c:idx val="14"/>
          <c:order val="14"/>
          <c:tx>
            <c:strRef>
              <c:f>'Starting Office Programs'!$B$72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'Starting Office Programs'!$C$72</c:f>
              <c:numCache/>
            </c:numRef>
          </c:val>
        </c:ser>
        <c:ser>
          <c:idx val="15"/>
          <c:order val="15"/>
          <c:tx>
            <c:strRef>
              <c:f>'Starting Office Programs'!$B$73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Programs'!$C$73</c:f>
              <c:numCache/>
            </c:numRef>
          </c:val>
        </c:ser>
        <c:ser>
          <c:idx val="16"/>
          <c:order val="16"/>
          <c:tx>
            <c:strRef>
              <c:f>'Starting Office Programs'!$B$74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Programs'!$C$74</c:f>
              <c:numCache/>
            </c:numRef>
          </c:val>
        </c:ser>
        <c:ser>
          <c:idx val="17"/>
          <c:order val="17"/>
          <c:tx>
            <c:strRef>
              <c:f>'Starting Office Programs'!$B$75</c:f>
              <c:strCache>
                <c:ptCount val="1"/>
                <c:pt idx="0">
                  <c:v>Emsisoft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Programs'!$C$75</c:f>
              <c:numCache/>
            </c:numRef>
          </c:val>
        </c:ser>
        <c:ser>
          <c:idx val="18"/>
          <c:order val="18"/>
          <c:tx>
            <c:strRef>
              <c:f>'Starting Office Programs'!$B$76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Programs'!$C$76</c:f>
              <c:numCache/>
            </c:numRef>
          </c:val>
        </c:ser>
        <c:ser>
          <c:idx val="19"/>
          <c:order val="19"/>
          <c:tx>
            <c:strRef>
              <c:f>'Starting Office Programs'!$B$77</c:f>
              <c:strCache>
                <c:ptCount val="1"/>
                <c:pt idx="0">
                  <c:v>PC Tools</c:v>
                </c:pt>
              </c:strCache>
            </c:strRef>
          </c:tx>
          <c:spPr>
            <a:solidFill>
              <a:srgbClr val="D6009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'Starting Office Programs'!$C$77</c:f>
              <c:numCache/>
            </c:numRef>
          </c:val>
        </c:ser>
        <c:axId val="22352856"/>
        <c:axId val="66957977"/>
      </c:barChart>
      <c:catAx>
        <c:axId val="22352856"/>
        <c:scaling>
          <c:orientation val="minMax"/>
        </c:scaling>
        <c:axPos val="b"/>
        <c:delete val="1"/>
        <c:majorTickMark val="out"/>
        <c:minorTickMark val="none"/>
        <c:tickLblPos val="none"/>
        <c:crossAx val="66957977"/>
        <c:crosses val="autoZero"/>
        <c:auto val="1"/>
        <c:lblOffset val="100"/>
        <c:tickLblSkip val="1"/>
        <c:noMultiLvlLbl val="0"/>
      </c:catAx>
      <c:valAx>
        <c:axId val="66957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2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75"/>
          <c:y val="0.77925"/>
          <c:w val="0.89275"/>
          <c:h val="0.1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Outlook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27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"/>
          <c:y val="0.098"/>
          <c:w val="0.82525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Programs'!$B$108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D6009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Programs'!$C$108</c:f>
              <c:numCache/>
            </c:numRef>
          </c:val>
        </c:ser>
        <c:ser>
          <c:idx val="1"/>
          <c:order val="1"/>
          <c:tx>
            <c:strRef>
              <c:f>'Starting Office Programs'!$B$109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Programs'!$C$109</c:f>
              <c:numCache/>
            </c:numRef>
          </c:val>
        </c:ser>
        <c:ser>
          <c:idx val="2"/>
          <c:order val="2"/>
          <c:tx>
            <c:strRef>
              <c:f>'Starting Office Programs'!$B$110</c:f>
              <c:strCache>
                <c:ptCount val="1"/>
                <c:pt idx="0">
                  <c:v>VBA32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Programs'!$C$110</c:f>
              <c:numCache/>
            </c:numRef>
          </c:val>
        </c:ser>
        <c:ser>
          <c:idx val="3"/>
          <c:order val="3"/>
          <c:tx>
            <c:strRef>
              <c:f>'Starting Office Programs'!$B$111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Programs'!$C$111</c:f>
              <c:numCache/>
            </c:numRef>
          </c:val>
        </c:ser>
        <c:ser>
          <c:idx val="4"/>
          <c:order val="4"/>
          <c:tx>
            <c:strRef>
              <c:f>'Starting Office Programs'!$B$112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Programs'!$C$112</c:f>
              <c:numCache/>
            </c:numRef>
          </c:val>
        </c:ser>
        <c:ser>
          <c:idx val="5"/>
          <c:order val="5"/>
          <c:tx>
            <c:strRef>
              <c:f>'Starting Office Programs'!$B$113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Programs'!$C$113</c:f>
              <c:numCache/>
            </c:numRef>
          </c:val>
        </c:ser>
        <c:ser>
          <c:idx val="6"/>
          <c:order val="6"/>
          <c:tx>
            <c:strRef>
              <c:f>'Starting Office Programs'!$B$114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Programs'!$C$114</c:f>
              <c:numCache/>
            </c:numRef>
          </c:val>
        </c:ser>
        <c:ser>
          <c:idx val="7"/>
          <c:order val="7"/>
          <c:tx>
            <c:strRef>
              <c:f>'Starting Office Programs'!$B$115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Programs'!$C$115</c:f>
              <c:numCache/>
            </c:numRef>
          </c:val>
        </c:ser>
        <c:ser>
          <c:idx val="8"/>
          <c:order val="8"/>
          <c:tx>
            <c:strRef>
              <c:f>'Starting Office Programs'!$B$116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10253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'Starting Office Programs'!$C$116</c:f>
              <c:numCache/>
            </c:numRef>
          </c:val>
        </c:ser>
        <c:ser>
          <c:idx val="9"/>
          <c:order val="9"/>
          <c:tx>
            <c:strRef>
              <c:f>'Starting Office Programs'!$B$117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Programs'!$C$117</c:f>
              <c:numCache/>
            </c:numRef>
          </c:val>
        </c:ser>
        <c:ser>
          <c:idx val="10"/>
          <c:order val="10"/>
          <c:tx>
            <c:strRef>
              <c:f>'Starting Office Programs'!$B$118</c:f>
              <c:strCache>
                <c:ptCount val="1"/>
                <c:pt idx="0">
                  <c:v>G Data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Programs'!$C$118</c:f>
              <c:numCache/>
            </c:numRef>
          </c:val>
        </c:ser>
        <c:ser>
          <c:idx val="11"/>
          <c:order val="11"/>
          <c:tx>
            <c:strRef>
              <c:f>'Starting Office Programs'!$B$119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Programs'!$C$119</c:f>
              <c:numCache/>
            </c:numRef>
          </c:val>
        </c:ser>
        <c:ser>
          <c:idx val="12"/>
          <c:order val="12"/>
          <c:tx>
            <c:strRef>
              <c:f>'Starting Office Programs'!$B$120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Programs'!$C$120</c:f>
              <c:numCache/>
            </c:numRef>
          </c:val>
        </c:ser>
        <c:ser>
          <c:idx val="13"/>
          <c:order val="13"/>
          <c:tx>
            <c:strRef>
              <c:f>'Starting Office Programs'!$B$121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5E93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Programs'!$C$121</c:f>
              <c:numCache/>
            </c:numRef>
          </c:val>
        </c:ser>
        <c:ser>
          <c:idx val="14"/>
          <c:order val="14"/>
          <c:tx>
            <c:strRef>
              <c:f>'Starting Office Programs'!$B$122</c:f>
              <c:strCache>
                <c:ptCount val="1"/>
                <c:pt idx="0">
                  <c:v>Emsisoft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'Starting Office Programs'!$C$122</c:f>
              <c:numCache/>
            </c:numRef>
          </c:val>
        </c:ser>
        <c:ser>
          <c:idx val="15"/>
          <c:order val="15"/>
          <c:tx>
            <c:strRef>
              <c:f>'Starting Office Programs'!$B$123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Programs'!$C$123</c:f>
              <c:numCache/>
            </c:numRef>
          </c:val>
        </c:ser>
        <c:ser>
          <c:idx val="16"/>
          <c:order val="16"/>
          <c:tx>
            <c:strRef>
              <c:f>'Starting Office Programs'!$B$124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Programs'!$C$124</c:f>
              <c:numCache/>
            </c:numRef>
          </c:val>
        </c:ser>
        <c:ser>
          <c:idx val="17"/>
          <c:order val="17"/>
          <c:tx>
            <c:strRef>
              <c:f>'Starting Office Programs'!$B$125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'Starting Office Programs'!$C$125</c:f>
              <c:numCache/>
            </c:numRef>
          </c:val>
        </c:ser>
        <c:ser>
          <c:idx val="18"/>
          <c:order val="18"/>
          <c:tx>
            <c:strRef>
              <c:f>'Starting Office Programs'!$B$126</c:f>
              <c:strCache>
                <c:ptCount val="1"/>
                <c:pt idx="0">
                  <c:v>PC Tools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Programs'!$C$126</c:f>
              <c:numCache/>
            </c:numRef>
          </c:val>
        </c:ser>
        <c:ser>
          <c:idx val="19"/>
          <c:order val="19"/>
          <c:tx>
            <c:strRef>
              <c:f>'Starting Office Programs'!$B$127</c:f>
              <c:strCache>
                <c:ptCount val="1"/>
                <c:pt idx="0">
                  <c:v>ZoneAlarm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Programs'!$C$127</c:f>
              <c:numCache/>
            </c:numRef>
          </c:val>
        </c:ser>
        <c:axId val="65750882"/>
        <c:axId val="54887027"/>
      </c:barChart>
      <c:catAx>
        <c:axId val="65750882"/>
        <c:scaling>
          <c:orientation val="minMax"/>
        </c:scaling>
        <c:axPos val="b"/>
        <c:delete val="1"/>
        <c:majorTickMark val="out"/>
        <c:minorTickMark val="none"/>
        <c:tickLblPos val="none"/>
        <c:crossAx val="54887027"/>
        <c:crosses val="autoZero"/>
        <c:auto val="1"/>
        <c:lblOffset val="100"/>
        <c:tickLblSkip val="1"/>
        <c:noMultiLvlLbl val="0"/>
      </c:catAx>
      <c:valAx>
        <c:axId val="54887027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08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225"/>
          <c:y val="0.76275"/>
          <c:w val="0.91175"/>
          <c:h val="0.1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Internet Explorer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12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0955"/>
          <c:w val="0.837"/>
          <c:h val="0.5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Programs'!$B$83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Programs'!$C$83</c:f>
              <c:numCache/>
            </c:numRef>
          </c:val>
        </c:ser>
        <c:ser>
          <c:idx val="1"/>
          <c:order val="1"/>
          <c:tx>
            <c:strRef>
              <c:f>'Starting Office Programs'!$B$84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Programs'!$C$84</c:f>
              <c:numCache/>
            </c:numRef>
          </c:val>
        </c:ser>
        <c:ser>
          <c:idx val="2"/>
          <c:order val="2"/>
          <c:tx>
            <c:strRef>
              <c:f>'Starting Office Programs'!$B$85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Programs'!$C$85</c:f>
              <c:numCache/>
            </c:numRef>
          </c:val>
        </c:ser>
        <c:ser>
          <c:idx val="3"/>
          <c:order val="3"/>
          <c:tx>
            <c:strRef>
              <c:f>'Starting Office Programs'!$B$86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Programs'!$C$86</c:f>
              <c:numCache/>
            </c:numRef>
          </c:val>
        </c:ser>
        <c:ser>
          <c:idx val="4"/>
          <c:order val="4"/>
          <c:tx>
            <c:strRef>
              <c:f>'Starting Office Programs'!$B$87</c:f>
              <c:strCache>
                <c:ptCount val="1"/>
                <c:pt idx="0">
                  <c:v>G Data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Programs'!$C$87</c:f>
              <c:numCache/>
            </c:numRef>
          </c:val>
        </c:ser>
        <c:ser>
          <c:idx val="5"/>
          <c:order val="5"/>
          <c:tx>
            <c:strRef>
              <c:f>'Starting Office Programs'!$B$88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Programs'!$C$88</c:f>
              <c:numCache/>
            </c:numRef>
          </c:val>
        </c:ser>
        <c:ser>
          <c:idx val="6"/>
          <c:order val="6"/>
          <c:tx>
            <c:strRef>
              <c:f>'Starting Office Programs'!$B$89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Programs'!$C$89</c:f>
              <c:numCache/>
            </c:numRef>
          </c:val>
        </c:ser>
        <c:ser>
          <c:idx val="7"/>
          <c:order val="7"/>
          <c:tx>
            <c:strRef>
              <c:f>'Starting Office Programs'!$B$90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Programs'!$C$90</c:f>
              <c:numCache/>
            </c:numRef>
          </c:val>
        </c:ser>
        <c:ser>
          <c:idx val="8"/>
          <c:order val="8"/>
          <c:tx>
            <c:strRef>
              <c:f>'Starting Office Programs'!$B$91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Programs'!$C$91</c:f>
              <c:numCache/>
            </c:numRef>
          </c:val>
        </c:ser>
        <c:ser>
          <c:idx val="9"/>
          <c:order val="9"/>
          <c:tx>
            <c:strRef>
              <c:f>'Starting Office Programs'!$B$92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Programs'!$C$92</c:f>
              <c:numCache/>
            </c:numRef>
          </c:val>
        </c:ser>
        <c:ser>
          <c:idx val="10"/>
          <c:order val="10"/>
          <c:tx>
            <c:strRef>
              <c:f>'Starting Office Programs'!$B$93</c:f>
              <c:strCache>
                <c:ptCount val="1"/>
                <c:pt idx="0">
                  <c:v>VBA32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Programs'!$C$93</c:f>
              <c:numCache/>
            </c:numRef>
          </c:val>
        </c:ser>
        <c:ser>
          <c:idx val="11"/>
          <c:order val="11"/>
          <c:tx>
            <c:strRef>
              <c:f>'Starting Office Programs'!$B$94</c:f>
              <c:strCache>
                <c:ptCount val="1"/>
                <c:pt idx="0">
                  <c:v>Emsisoft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Programs'!$C$94</c:f>
              <c:numCache/>
            </c:numRef>
          </c:val>
        </c:ser>
        <c:ser>
          <c:idx val="12"/>
          <c:order val="12"/>
          <c:tx>
            <c:strRef>
              <c:f>'Starting Office Programs'!$B$95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Programs'!$C$95</c:f>
              <c:numCache/>
            </c:numRef>
          </c:val>
        </c:ser>
        <c:ser>
          <c:idx val="13"/>
          <c:order val="13"/>
          <c:tx>
            <c:strRef>
              <c:f>'Starting Office Programs'!$B$96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5E93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Programs'!$C$96</c:f>
              <c:numCache/>
            </c:numRef>
          </c:val>
        </c:ser>
        <c:ser>
          <c:idx val="14"/>
          <c:order val="14"/>
          <c:tx>
            <c:strRef>
              <c:f>'Starting Office Programs'!$B$97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Programs'!$C$97</c:f>
              <c:numCache/>
            </c:numRef>
          </c:val>
        </c:ser>
        <c:ser>
          <c:idx val="15"/>
          <c:order val="15"/>
          <c:tx>
            <c:strRef>
              <c:f>'Starting Office Programs'!$B$98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Programs'!$C$98</c:f>
              <c:numCache/>
            </c:numRef>
          </c:val>
        </c:ser>
        <c:ser>
          <c:idx val="16"/>
          <c:order val="16"/>
          <c:tx>
            <c:strRef>
              <c:f>'Starting Office Programs'!$B$99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Programs'!$C$99</c:f>
              <c:numCache/>
            </c:numRef>
          </c:val>
        </c:ser>
        <c:ser>
          <c:idx val="17"/>
          <c:order val="17"/>
          <c:tx>
            <c:strRef>
              <c:f>'Starting Office Programs'!$B$100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Programs'!$C$100</c:f>
              <c:numCache/>
            </c:numRef>
          </c:val>
        </c:ser>
        <c:ser>
          <c:idx val="18"/>
          <c:order val="18"/>
          <c:tx>
            <c:strRef>
              <c:f>'Starting Office Programs'!$B$101</c:f>
              <c:strCache>
                <c:ptCount val="1"/>
                <c:pt idx="0">
                  <c:v>ZoneAlarm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Programs'!$C$101</c:f>
              <c:numCache/>
            </c:numRef>
          </c:val>
        </c:ser>
        <c:axId val="24221196"/>
        <c:axId val="16664173"/>
      </c:barChart>
      <c:catAx>
        <c:axId val="24221196"/>
        <c:scaling>
          <c:orientation val="minMax"/>
        </c:scaling>
        <c:axPos val="b"/>
        <c:delete val="1"/>
        <c:majorTickMark val="out"/>
        <c:minorTickMark val="none"/>
        <c:tickLblPos val="none"/>
        <c:crossAx val="16664173"/>
        <c:crosses val="autoZero"/>
        <c:auto val="1"/>
        <c:lblOffset val="100"/>
        <c:tickLblSkip val="1"/>
        <c:noMultiLvlLbl val="0"/>
      </c:catAx>
      <c:valAx>
        <c:axId val="16664173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11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7"/>
          <c:y val="0.752"/>
          <c:w val="0.89875"/>
          <c:h val="0.2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Acrobat Reader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2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05725"/>
          <c:w val="0.825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Programs'!$B$132</c:f>
              <c:strCache>
                <c:ptCount val="1"/>
                <c:pt idx="0">
                  <c:v>G Data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Programs'!$C$132</c:f>
              <c:numCache/>
            </c:numRef>
          </c:val>
        </c:ser>
        <c:ser>
          <c:idx val="1"/>
          <c:order val="1"/>
          <c:tx>
            <c:strRef>
              <c:f>'Starting Office Programs'!$B$133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Programs'!$C$133</c:f>
              <c:numCache/>
            </c:numRef>
          </c:val>
        </c:ser>
        <c:ser>
          <c:idx val="2"/>
          <c:order val="2"/>
          <c:tx>
            <c:strRef>
              <c:f>'Starting Office Programs'!$B$134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Programs'!$C$134</c:f>
              <c:numCache/>
            </c:numRef>
          </c:val>
        </c:ser>
        <c:ser>
          <c:idx val="3"/>
          <c:order val="3"/>
          <c:tx>
            <c:strRef>
              <c:f>'Starting Office Programs'!$B$135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Programs'!$C$135</c:f>
              <c:numCache/>
            </c:numRef>
          </c:val>
        </c:ser>
        <c:ser>
          <c:idx val="4"/>
          <c:order val="4"/>
          <c:tx>
            <c:strRef>
              <c:f>'Starting Office Programs'!$B$136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Programs'!$C$136</c:f>
              <c:numCache/>
            </c:numRef>
          </c:val>
        </c:ser>
        <c:ser>
          <c:idx val="5"/>
          <c:order val="5"/>
          <c:tx>
            <c:strRef>
              <c:f>'Starting Office Programs'!$B$137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Programs'!$C$137</c:f>
              <c:numCache/>
            </c:numRef>
          </c:val>
        </c:ser>
        <c:ser>
          <c:idx val="6"/>
          <c:order val="6"/>
          <c:tx>
            <c:strRef>
              <c:f>'Starting Office Programs'!$B$138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Programs'!$C$138</c:f>
              <c:numCache/>
            </c:numRef>
          </c:val>
        </c:ser>
        <c:ser>
          <c:idx val="7"/>
          <c:order val="7"/>
          <c:tx>
            <c:strRef>
              <c:f>'Starting Office Programs'!$B$139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Programs'!$C$139</c:f>
              <c:numCache/>
            </c:numRef>
          </c:val>
        </c:ser>
        <c:ser>
          <c:idx val="8"/>
          <c:order val="8"/>
          <c:tx>
            <c:strRef>
              <c:f>'Starting Office Programs'!$B$140</c:f>
              <c:strCache>
                <c:ptCount val="1"/>
                <c:pt idx="0">
                  <c:v>VBA32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Programs'!$C$140</c:f>
              <c:numCache/>
            </c:numRef>
          </c:val>
        </c:ser>
        <c:ser>
          <c:idx val="9"/>
          <c:order val="9"/>
          <c:tx>
            <c:strRef>
              <c:f>'Starting Office Programs'!$B$141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25406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'Starting Office Programs'!$C$141</c:f>
              <c:numCache/>
            </c:numRef>
          </c:val>
        </c:ser>
        <c:ser>
          <c:idx val="10"/>
          <c:order val="10"/>
          <c:tx>
            <c:strRef>
              <c:f>'Starting Office Programs'!$B$142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Programs'!$C$142</c:f>
              <c:numCache/>
            </c:numRef>
          </c:val>
        </c:ser>
        <c:ser>
          <c:idx val="11"/>
          <c:order val="11"/>
          <c:tx>
            <c:strRef>
              <c:f>'Starting Office Programs'!$B$143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Programs'!$C$143</c:f>
              <c:numCache/>
            </c:numRef>
          </c:val>
        </c:ser>
        <c:ser>
          <c:idx val="12"/>
          <c:order val="12"/>
          <c:tx>
            <c:strRef>
              <c:f>'Starting Office Programs'!$B$144</c:f>
              <c:strCache>
                <c:ptCount val="1"/>
                <c:pt idx="0">
                  <c:v>ZoneAlarm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Programs'!$C$144</c:f>
              <c:numCache/>
            </c:numRef>
          </c:val>
        </c:ser>
        <c:ser>
          <c:idx val="13"/>
          <c:order val="13"/>
          <c:tx>
            <c:strRef>
              <c:f>'Starting Office Programs'!$B$145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Programs'!$C$145</c:f>
              <c:numCache/>
            </c:numRef>
          </c:val>
        </c:ser>
        <c:ser>
          <c:idx val="14"/>
          <c:order val="14"/>
          <c:tx>
            <c:strRef>
              <c:f>'Starting Office Programs'!$B$146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Programs'!$C$146</c:f>
              <c:numCache/>
            </c:numRef>
          </c:val>
        </c:ser>
        <c:ser>
          <c:idx val="15"/>
          <c:order val="15"/>
          <c:tx>
            <c:strRef>
              <c:f>'Starting Office Programs'!$B$147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'Starting Office Programs'!$C$147</c:f>
              <c:numCache/>
            </c:numRef>
          </c:val>
        </c:ser>
        <c:ser>
          <c:idx val="16"/>
          <c:order val="16"/>
          <c:tx>
            <c:strRef>
              <c:f>'Starting Office Programs'!$B$148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5E93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Programs'!$C$148</c:f>
              <c:numCache/>
            </c:numRef>
          </c:val>
        </c:ser>
        <c:ser>
          <c:idx val="17"/>
          <c:order val="17"/>
          <c:tx>
            <c:strRef>
              <c:f>'Starting Office Programs'!$B$149</c:f>
              <c:strCache>
                <c:ptCount val="1"/>
                <c:pt idx="0">
                  <c:v>PC Tools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Programs'!$C$149</c:f>
              <c:numCache/>
            </c:numRef>
          </c:val>
        </c:ser>
        <c:ser>
          <c:idx val="18"/>
          <c:order val="18"/>
          <c:tx>
            <c:strRef>
              <c:f>'Starting Office Programs'!$B$150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Programs'!$C$150</c:f>
              <c:numCache/>
            </c:numRef>
          </c:val>
        </c:ser>
        <c:ser>
          <c:idx val="19"/>
          <c:order val="19"/>
          <c:tx>
            <c:strRef>
              <c:f>'Starting Office Programs'!$B$151</c:f>
              <c:strCache>
                <c:ptCount val="1"/>
                <c:pt idx="0">
                  <c:v>Emsisoft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Programs'!$C$151</c:f>
              <c:numCache/>
            </c:numRef>
          </c:val>
        </c:ser>
        <c:axId val="15759830"/>
        <c:axId val="7620743"/>
      </c:barChart>
      <c:catAx>
        <c:axId val="15759830"/>
        <c:scaling>
          <c:orientation val="minMax"/>
        </c:scaling>
        <c:axPos val="b"/>
        <c:delete val="1"/>
        <c:majorTickMark val="out"/>
        <c:minorTickMark val="none"/>
        <c:tickLblPos val="none"/>
        <c:crossAx val="7620743"/>
        <c:crosses val="autoZero"/>
        <c:auto val="1"/>
        <c:lblOffset val="100"/>
        <c:tickLblSkip val="1"/>
        <c:noMultiLvlLbl val="0"/>
      </c:catAx>
      <c:valAx>
        <c:axId val="7620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9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75"/>
          <c:y val="0.79575"/>
          <c:w val="0.9085"/>
          <c:h val="0.1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5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0615"/>
          <c:w val="0.83775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Programs'!$B$155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Programs'!$C$155</c:f>
              <c:numCache/>
            </c:numRef>
          </c:val>
        </c:ser>
        <c:ser>
          <c:idx val="1"/>
          <c:order val="1"/>
          <c:tx>
            <c:strRef>
              <c:f>'Starting Office Programs'!$B$156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Programs'!$C$156</c:f>
              <c:numCache/>
            </c:numRef>
          </c:val>
        </c:ser>
        <c:ser>
          <c:idx val="2"/>
          <c:order val="2"/>
          <c:tx>
            <c:strRef>
              <c:f>'Starting Office Programs'!$B$157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Programs'!$C$157</c:f>
              <c:numCache/>
            </c:numRef>
          </c:val>
        </c:ser>
        <c:ser>
          <c:idx val="3"/>
          <c:order val="3"/>
          <c:tx>
            <c:strRef>
              <c:f>'Starting Office Programs'!$B$158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'Starting Office Programs'!$C$158</c:f>
              <c:numCache/>
            </c:numRef>
          </c:val>
        </c:ser>
        <c:ser>
          <c:idx val="4"/>
          <c:order val="4"/>
          <c:tx>
            <c:strRef>
              <c:f>'Starting Office Programs'!$B$159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Programs'!$C$159</c:f>
              <c:numCache/>
            </c:numRef>
          </c:val>
        </c:ser>
        <c:ser>
          <c:idx val="5"/>
          <c:order val="5"/>
          <c:tx>
            <c:strRef>
              <c:f>'Starting Office Programs'!$B$160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Programs'!$C$160</c:f>
              <c:numCache/>
            </c:numRef>
          </c:val>
        </c:ser>
        <c:ser>
          <c:idx val="6"/>
          <c:order val="6"/>
          <c:tx>
            <c:strRef>
              <c:f>'Starting Office Programs'!$B$161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Programs'!$C$161</c:f>
              <c:numCache/>
            </c:numRef>
          </c:val>
        </c:ser>
        <c:ser>
          <c:idx val="7"/>
          <c:order val="7"/>
          <c:tx>
            <c:strRef>
              <c:f>'Starting Office Programs'!$B$162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Programs'!$C$162</c:f>
              <c:numCache/>
            </c:numRef>
          </c:val>
        </c:ser>
        <c:ser>
          <c:idx val="8"/>
          <c:order val="8"/>
          <c:tx>
            <c:strRef>
              <c:f>'Starting Office Programs'!$B$163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Programs'!$C$163</c:f>
              <c:numCache/>
            </c:numRef>
          </c:val>
        </c:ser>
        <c:ser>
          <c:idx val="9"/>
          <c:order val="9"/>
          <c:tx>
            <c:strRef>
              <c:f>'Starting Office Programs'!$B$164</c:f>
              <c:strCache>
                <c:ptCount val="1"/>
                <c:pt idx="0">
                  <c:v>G Data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Programs'!$C$164</c:f>
              <c:numCache/>
            </c:numRef>
          </c:val>
        </c:ser>
        <c:ser>
          <c:idx val="10"/>
          <c:order val="10"/>
          <c:tx>
            <c:strRef>
              <c:f>'Starting Office Programs'!$B$165</c:f>
              <c:strCache>
                <c:ptCount val="1"/>
                <c:pt idx="0">
                  <c:v>ZoneAlarm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Programs'!$C$165</c:f>
              <c:numCache/>
            </c:numRef>
          </c:val>
        </c:ser>
        <c:ser>
          <c:idx val="11"/>
          <c:order val="11"/>
          <c:tx>
            <c:strRef>
              <c:f>'Starting Office Programs'!$B$166</c:f>
              <c:strCache>
                <c:ptCount val="1"/>
                <c:pt idx="0">
                  <c:v>VBA32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Programs'!$C$166</c:f>
              <c:numCache/>
            </c:numRef>
          </c:val>
        </c:ser>
        <c:ser>
          <c:idx val="12"/>
          <c:order val="12"/>
          <c:tx>
            <c:strRef>
              <c:f>'Starting Office Programs'!$B$167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Programs'!$C$167</c:f>
              <c:numCache/>
            </c:numRef>
          </c:val>
        </c:ser>
        <c:ser>
          <c:idx val="13"/>
          <c:order val="13"/>
          <c:tx>
            <c:strRef>
              <c:f>'Starting Office Programs'!$B$168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Programs'!$C$168</c:f>
              <c:numCache/>
            </c:numRef>
          </c:val>
        </c:ser>
        <c:ser>
          <c:idx val="14"/>
          <c:order val="14"/>
          <c:tx>
            <c:strRef>
              <c:f>'Starting Office Programs'!$B$169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Programs'!$C$169</c:f>
              <c:numCache/>
            </c:numRef>
          </c:val>
        </c:ser>
        <c:ser>
          <c:idx val="15"/>
          <c:order val="15"/>
          <c:tx>
            <c:strRef>
              <c:f>'Starting Office Programs'!$B$170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Programs'!$C$170</c:f>
              <c:numCache/>
            </c:numRef>
          </c:val>
        </c:ser>
        <c:ser>
          <c:idx val="16"/>
          <c:order val="16"/>
          <c:tx>
            <c:strRef>
              <c:f>'Starting Office Programs'!$B$171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Programs'!$C$171</c:f>
              <c:numCache/>
            </c:numRef>
          </c:val>
        </c:ser>
        <c:ser>
          <c:idx val="17"/>
          <c:order val="17"/>
          <c:tx>
            <c:strRef>
              <c:f>'Starting Office Programs'!$B$172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5E93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Programs'!$C$172</c:f>
              <c:numCache/>
            </c:numRef>
          </c:val>
        </c:ser>
        <c:ser>
          <c:idx val="18"/>
          <c:order val="18"/>
          <c:tx>
            <c:strRef>
              <c:f>'Starting Office Programs'!$B$173</c:f>
              <c:strCache>
                <c:ptCount val="1"/>
                <c:pt idx="0">
                  <c:v>Emsisoft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Programs'!$C$173</c:f>
              <c:numCache/>
            </c:numRef>
          </c:val>
        </c:ser>
        <c:axId val="1477824"/>
        <c:axId val="13300417"/>
      </c:barChart>
      <c:catAx>
        <c:axId val="1477824"/>
        <c:scaling>
          <c:orientation val="minMax"/>
        </c:scaling>
        <c:axPos val="b"/>
        <c:delete val="1"/>
        <c:majorTickMark val="out"/>
        <c:minorTickMark val="none"/>
        <c:tickLblPos val="none"/>
        <c:crossAx val="13300417"/>
        <c:crosses val="autoZero"/>
        <c:auto val="1"/>
        <c:lblOffset val="100"/>
        <c:tickLblSkip val="1"/>
        <c:noMultiLvlLbl val="0"/>
      </c:catAx>
      <c:valAx>
        <c:axId val="13300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3"/>
          <c:y val="0.78825"/>
          <c:w val="0.873"/>
          <c:h val="0.1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45"/>
          <c:w val="0.92025"/>
          <c:h val="0.696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5E93B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'Boot Time'!$B$4:$B$24</c:f>
              <c:strCache/>
            </c:strRef>
          </c:cat>
          <c:val>
            <c:numRef>
              <c:f>'Boot Time'!$C$4:$C$24</c:f>
              <c:numCache/>
            </c:numRef>
          </c:val>
        </c:ser>
        <c:gapWidth val="50"/>
        <c:axId val="66930334"/>
        <c:axId val="65502095"/>
      </c:barChart>
      <c:catAx>
        <c:axId val="66930334"/>
        <c:scaling>
          <c:orientation val="minMax"/>
        </c:scaling>
        <c:axPos val="b"/>
        <c:delete val="1"/>
        <c:majorTickMark val="out"/>
        <c:minorTickMark val="none"/>
        <c:tickLblPos val="none"/>
        <c:crossAx val="65502095"/>
        <c:crosses val="autoZero"/>
        <c:auto val="1"/>
        <c:lblOffset val="100"/>
        <c:tickLblSkip val="1"/>
        <c:noMultiLvlLbl val="0"/>
      </c:catAx>
      <c:valAx>
        <c:axId val="6550209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загрузки [сек]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3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79175"/>
          <c:w val="0.87775"/>
          <c:h val="0.1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45"/>
          <c:w val="0.9035"/>
          <c:h val="0.6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D6009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5E93B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'Boot Time'!$B$4:$B$24</c:f>
              <c:strCache/>
            </c:strRef>
          </c:cat>
          <c:val>
            <c:numRef>
              <c:f>'Boot Time'!$E$4:$E$24</c:f>
              <c:numCache/>
            </c:numRef>
          </c:val>
        </c:ser>
        <c:gapWidth val="50"/>
        <c:axId val="52647944"/>
        <c:axId val="4069449"/>
      </c:barChart>
      <c:catAx>
        <c:axId val="52647944"/>
        <c:scaling>
          <c:orientation val="minMax"/>
        </c:scaling>
        <c:axPos val="b"/>
        <c:delete val="1"/>
        <c:majorTickMark val="out"/>
        <c:minorTickMark val="none"/>
        <c:tickLblPos val="none"/>
        <c:crossAx val="4069449"/>
        <c:crosses val="autoZero"/>
        <c:auto val="1"/>
        <c:lblOffset val="100"/>
        <c:tickLblSkip val="1"/>
        <c:noMultiLvlLbl val="0"/>
      </c:catAx>
      <c:valAx>
        <c:axId val="4069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Замедление загрузки 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479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"/>
          <c:y val="0.7895"/>
          <c:w val="0.8667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09"/>
          <c:w val="0.9727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Idling!$D$5:$E$5</c:f>
              <c:numCache/>
            </c:numRef>
          </c:val>
        </c:ser>
        <c:ser>
          <c:idx val="1"/>
          <c:order val="1"/>
          <c:tx>
            <c:strRef>
              <c:f>Idling!$B$6</c:f>
              <c:strCache>
                <c:ptCount val="1"/>
                <c:pt idx="0">
                  <c:v>PC Tools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Idling!$D$6:$E$6</c:f>
              <c:numCache/>
            </c:numRef>
          </c:val>
        </c:ser>
        <c:ser>
          <c:idx val="2"/>
          <c:order val="2"/>
          <c:tx>
            <c:strRef>
              <c:f>Idling!$B$7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Idling!$D$7:$E$7</c:f>
              <c:numCache/>
            </c:numRef>
          </c:val>
        </c:ser>
        <c:ser>
          <c:idx val="3"/>
          <c:order val="3"/>
          <c:tx>
            <c:strRef>
              <c:f>Idling!$B$8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0066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Idling!$D$8:$E$8</c:f>
              <c:numCache/>
            </c:numRef>
          </c:val>
        </c:ser>
        <c:ser>
          <c:idx val="4"/>
          <c:order val="4"/>
          <c:tx>
            <c:strRef>
              <c:f>Idling!$B$9</c:f>
              <c:strCache>
                <c:ptCount val="1"/>
                <c:pt idx="0">
                  <c:v>Emsisoft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Idling!$D$9:$E$9</c:f>
              <c:numCache/>
            </c:numRef>
          </c:val>
        </c:ser>
        <c:ser>
          <c:idx val="5"/>
          <c:order val="5"/>
          <c:tx>
            <c:strRef>
              <c:f>Idling!$B$10</c:f>
              <c:strCache>
                <c:ptCount val="1"/>
                <c:pt idx="0">
                  <c:v>ZoneAlarm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Idling!$D$10:$E$10</c:f>
              <c:numCache/>
            </c:numRef>
          </c:val>
        </c:ser>
        <c:ser>
          <c:idx val="6"/>
          <c:order val="6"/>
          <c:tx>
            <c:strRef>
              <c:f>Idling!$B$11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Idling!$D$11:$E$11</c:f>
              <c:numCache/>
            </c:numRef>
          </c:val>
        </c:ser>
        <c:ser>
          <c:idx val="7"/>
          <c:order val="7"/>
          <c:tx>
            <c:strRef>
              <c:f>Idling!$B$12</c:f>
              <c:strCache>
                <c:ptCount val="1"/>
                <c:pt idx="0">
                  <c:v>G Data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Idling!$D$12:$E$12</c:f>
              <c:numCache/>
            </c:numRef>
          </c:val>
        </c:ser>
        <c:ser>
          <c:idx val="8"/>
          <c:order val="8"/>
          <c:tx>
            <c:strRef>
              <c:f>Idling!$B$13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Idling!$D$13:$E$13</c:f>
              <c:numCache/>
            </c:numRef>
          </c:val>
        </c:ser>
        <c:ser>
          <c:idx val="9"/>
          <c:order val="9"/>
          <c:tx>
            <c:strRef>
              <c:f>Idling!$B$14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Idling!$D$14:$E$14</c:f>
              <c:numCache/>
            </c:numRef>
          </c:val>
        </c:ser>
        <c:ser>
          <c:idx val="10"/>
          <c:order val="10"/>
          <c:tx>
            <c:strRef>
              <c:f>Idling!$B$15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Idling!$D$15:$E$15</c:f>
              <c:numCache/>
            </c:numRef>
          </c:val>
        </c:ser>
        <c:ser>
          <c:idx val="11"/>
          <c:order val="11"/>
          <c:tx>
            <c:strRef>
              <c:f>Idling!$B$16</c:f>
              <c:strCache>
                <c:ptCount val="1"/>
                <c:pt idx="0">
                  <c:v>VBA32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Idling!$D$16:$E$16</c:f>
              <c:numCache/>
            </c:numRef>
          </c:val>
        </c:ser>
        <c:ser>
          <c:idx val="12"/>
          <c:order val="12"/>
          <c:tx>
            <c:strRef>
              <c:f>Idling!$B$17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5E93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Idling!$D$17:$E$17</c:f>
              <c:numCache/>
            </c:numRef>
          </c:val>
        </c:ser>
        <c:ser>
          <c:idx val="13"/>
          <c:order val="13"/>
          <c:tx>
            <c:strRef>
              <c:f>Idling!$B$18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Idling!$D$18:$E$18</c:f>
              <c:numCache/>
            </c:numRef>
          </c:val>
        </c:ser>
        <c:ser>
          <c:idx val="14"/>
          <c:order val="14"/>
          <c:tx>
            <c:strRef>
              <c:f>Idling!$B$19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Idling!$D$19:$E$19</c:f>
              <c:numCache/>
            </c:numRef>
          </c:val>
        </c:ser>
        <c:ser>
          <c:idx val="15"/>
          <c:order val="15"/>
          <c:tx>
            <c:strRef>
              <c:f>Idling!$B$20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Idling!$D$20:$E$20</c:f>
              <c:numCache/>
            </c:numRef>
          </c:val>
        </c:ser>
        <c:ser>
          <c:idx val="16"/>
          <c:order val="16"/>
          <c:tx>
            <c:strRef>
              <c:f>Idling!$B$21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Idling!$D$21:$E$21</c:f>
              <c:numCache/>
            </c:numRef>
          </c:val>
        </c:ser>
        <c:ser>
          <c:idx val="17"/>
          <c:order val="17"/>
          <c:tx>
            <c:strRef>
              <c:f>Idling!$B$22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Idling!$D$22:$E$22</c:f>
              <c:numCache/>
            </c:numRef>
          </c:val>
        </c:ser>
        <c:ser>
          <c:idx val="18"/>
          <c:order val="18"/>
          <c:tx>
            <c:strRef>
              <c:f>Idling!$B$23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Idling!$D$23:$E$23</c:f>
              <c:numCache/>
            </c:numRef>
          </c:val>
        </c:ser>
        <c:ser>
          <c:idx val="19"/>
          <c:order val="19"/>
          <c:tx>
            <c:strRef>
              <c:f>Idling!$B$24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Idling!$D$24:$E$24</c:f>
              <c:numCache/>
            </c:numRef>
          </c:val>
        </c:ser>
        <c:ser>
          <c:idx val="20"/>
          <c:order val="20"/>
          <c:tx>
            <c:strRef>
              <c:f>Idling!$B$25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Idling!$D$25:$E$25</c:f>
              <c:numCache/>
            </c:numRef>
          </c:val>
        </c:ser>
        <c:axId val="36625042"/>
        <c:axId val="61189923"/>
      </c:bar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9923"/>
        <c:crosses val="autoZero"/>
        <c:auto val="1"/>
        <c:lblOffset val="100"/>
        <c:tickLblSkip val="1"/>
        <c:noMultiLvlLbl val="0"/>
      </c:catAx>
      <c:valAx>
        <c:axId val="61189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5042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85225"/>
          <c:w val="0.923"/>
          <c:h val="0.12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115"/>
          <c:w val="0.962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Idling!$B$30</c:f>
              <c:strCache>
                <c:ptCount val="1"/>
                <c:pt idx="0">
                  <c:v>PC Tools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(Idling!$D$30,Idling!$F$30)</c:f>
              <c:numCache/>
            </c:numRef>
          </c:val>
        </c:ser>
        <c:ser>
          <c:idx val="1"/>
          <c:order val="1"/>
          <c:tx>
            <c:strRef>
              <c:f>Idling!$B$31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(Idling!$D$31,Idling!$F$31)</c:f>
              <c:numCache/>
            </c:numRef>
          </c:val>
        </c:ser>
        <c:ser>
          <c:idx val="2"/>
          <c:order val="2"/>
          <c:tx>
            <c:strRef>
              <c:f>Idling!$B$32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(Idling!$D$32,Idling!$F$32)</c:f>
              <c:numCache/>
            </c:numRef>
          </c:val>
        </c:ser>
        <c:ser>
          <c:idx val="3"/>
          <c:order val="3"/>
          <c:tx>
            <c:strRef>
              <c:f>Idling!$B$33</c:f>
              <c:strCache>
                <c:ptCount val="1"/>
                <c:pt idx="0">
                  <c:v>Emsisoft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(Idling!$D$33,Idling!$F$33)</c:f>
              <c:numCache/>
            </c:numRef>
          </c:val>
        </c:ser>
        <c:ser>
          <c:idx val="4"/>
          <c:order val="4"/>
          <c:tx>
            <c:strRef>
              <c:f>Idling!$B$34</c:f>
              <c:strCache>
                <c:ptCount val="1"/>
                <c:pt idx="0">
                  <c:v>ZoneAlarm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(Idling!$D$34,Idling!$F$34)</c:f>
              <c:numCache/>
            </c:numRef>
          </c:val>
        </c:ser>
        <c:ser>
          <c:idx val="5"/>
          <c:order val="5"/>
          <c:tx>
            <c:strRef>
              <c:f>Idling!$B$35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(Idling!$D$35,Idling!$F$35)</c:f>
              <c:numCache/>
            </c:numRef>
          </c:val>
        </c:ser>
        <c:ser>
          <c:idx val="6"/>
          <c:order val="6"/>
          <c:tx>
            <c:strRef>
              <c:f>Idling!$B$36</c:f>
              <c:strCache>
                <c:ptCount val="1"/>
                <c:pt idx="0">
                  <c:v>G Data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(Idling!$D$36,Idling!$F$36)</c:f>
              <c:numCache/>
            </c:numRef>
          </c:val>
        </c:ser>
        <c:ser>
          <c:idx val="7"/>
          <c:order val="7"/>
          <c:tx>
            <c:strRef>
              <c:f>Idling!$B$37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(Idling!$D$37,Idling!$F$37)</c:f>
              <c:numCache/>
            </c:numRef>
          </c:val>
        </c:ser>
        <c:ser>
          <c:idx val="8"/>
          <c:order val="8"/>
          <c:tx>
            <c:strRef>
              <c:f>Idling!$B$38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(Idling!$D$38,Idling!$F$38)</c:f>
              <c:numCache/>
            </c:numRef>
          </c:val>
        </c:ser>
        <c:ser>
          <c:idx val="9"/>
          <c:order val="9"/>
          <c:tx>
            <c:strRef>
              <c:f>Idling!$B$39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(Idling!$D$39,Idling!$F$39)</c:f>
              <c:numCache/>
            </c:numRef>
          </c:val>
        </c:ser>
        <c:ser>
          <c:idx val="10"/>
          <c:order val="10"/>
          <c:tx>
            <c:strRef>
              <c:f>Idling!$B$40</c:f>
              <c:strCache>
                <c:ptCount val="1"/>
                <c:pt idx="0">
                  <c:v>VBA32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(Idling!$D$40,Idling!$F$40)</c:f>
              <c:numCache/>
            </c:numRef>
          </c:val>
        </c:ser>
        <c:ser>
          <c:idx val="11"/>
          <c:order val="11"/>
          <c:tx>
            <c:strRef>
              <c:f>Idling!$B$41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(Idling!$D$41,Idling!$F$41)</c:f>
              <c:numCache/>
            </c:numRef>
          </c:val>
        </c:ser>
        <c:ser>
          <c:idx val="12"/>
          <c:order val="12"/>
          <c:tx>
            <c:strRef>
              <c:f>Idling!$B$42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(Idling!$D$42,Idling!$F$42)</c:f>
              <c:numCache/>
            </c:numRef>
          </c:val>
        </c:ser>
        <c:ser>
          <c:idx val="13"/>
          <c:order val="13"/>
          <c:tx>
            <c:strRef>
              <c:f>Idling!$B$43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(Idling!$D$43,Idling!$F$43)</c:f>
              <c:numCache/>
            </c:numRef>
          </c:val>
        </c:ser>
        <c:ser>
          <c:idx val="14"/>
          <c:order val="14"/>
          <c:tx>
            <c:strRef>
              <c:f>Idling!$B$44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(Idling!$D$44,Idling!$F$44)</c:f>
              <c:numCache/>
            </c:numRef>
          </c:val>
        </c:ser>
        <c:ser>
          <c:idx val="15"/>
          <c:order val="15"/>
          <c:tx>
            <c:strRef>
              <c:f>Idling!$B$45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(Idling!$D$45,Idling!$F$45)</c:f>
              <c:numCache/>
            </c:numRef>
          </c:val>
        </c:ser>
        <c:ser>
          <c:idx val="16"/>
          <c:order val="16"/>
          <c:tx>
            <c:strRef>
              <c:f>Idling!$B$46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(Idling!$D$46,Idling!$F$46)</c:f>
              <c:numCache/>
            </c:numRef>
          </c:val>
        </c:ser>
        <c:ser>
          <c:idx val="17"/>
          <c:order val="17"/>
          <c:tx>
            <c:strRef>
              <c:f>Idling!$B$47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(Idling!$D$47,Idling!$F$47)</c:f>
              <c:numCache/>
            </c:numRef>
          </c:val>
        </c:ser>
        <c:ser>
          <c:idx val="18"/>
          <c:order val="18"/>
          <c:tx>
            <c:strRef>
              <c:f>Idling!$B$48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(Idling!$D$48,Idling!$F$48)</c:f>
              <c:numCache/>
            </c:numRef>
          </c:val>
        </c:ser>
        <c:ser>
          <c:idx val="19"/>
          <c:order val="19"/>
          <c:tx>
            <c:strRef>
              <c:f>Idling!$B$49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(Idling!$D$49,Idling!$F$49)</c:f>
              <c:numCache/>
            </c:numRef>
          </c:val>
        </c:ser>
        <c:axId val="13838396"/>
        <c:axId val="57436701"/>
      </c:barChart>
      <c:catAx>
        <c:axId val="13838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701"/>
        <c:crosses val="autoZero"/>
        <c:auto val="1"/>
        <c:lblOffset val="100"/>
        <c:tickLblSkip val="1"/>
        <c:noMultiLvlLbl val="0"/>
      </c:catAx>
      <c:valAx>
        <c:axId val="57436701"/>
        <c:scaling>
          <c:orientation val="minMax"/>
          <c:max val="12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3839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5"/>
          <c:y val="0.858"/>
          <c:w val="0.926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3"/>
          <c:w val="0.9192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ZoneAlarm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5E93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'On-access'!$F$13</c:f>
              <c:numCache/>
            </c:numRef>
          </c:val>
        </c:ser>
        <c:ser>
          <c:idx val="8"/>
          <c:order val="8"/>
          <c:tx>
            <c:strRef>
              <c:f>'On-access'!$B$14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'On-access'!$F$14</c:f>
              <c:numCache/>
            </c:numRef>
          </c:val>
        </c:ser>
        <c:ser>
          <c:idx val="9"/>
          <c:order val="9"/>
          <c:tx>
            <c:strRef>
              <c:f>'On-access'!$B$15</c:f>
              <c:strCache>
                <c:ptCount val="1"/>
                <c:pt idx="0">
                  <c:v>PC Tools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'On-access'!$F$15</c:f>
              <c:numCache/>
            </c:numRef>
          </c:val>
        </c:ser>
        <c:ser>
          <c:idx val="10"/>
          <c:order val="10"/>
          <c:tx>
            <c:strRef>
              <c:f>'On-access'!$B$16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'On-access'!$F$16</c:f>
              <c:numCache/>
            </c:numRef>
          </c:val>
        </c:ser>
        <c:ser>
          <c:idx val="11"/>
          <c:order val="11"/>
          <c:tx>
            <c:strRef>
              <c:f>'On-access'!$B$17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'On-access'!$F$17</c:f>
              <c:numCache/>
            </c:numRef>
          </c:val>
        </c:ser>
        <c:ser>
          <c:idx val="12"/>
          <c:order val="12"/>
          <c:tx>
            <c:strRef>
              <c:f>'On-access'!$B$18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'On-access'!$F$18</c:f>
              <c:numCache/>
            </c:numRef>
          </c:val>
        </c:ser>
        <c:ser>
          <c:idx val="13"/>
          <c:order val="13"/>
          <c:tx>
            <c:strRef>
              <c:f>'On-access'!$B$19</c:f>
              <c:strCache>
                <c:ptCount val="1"/>
                <c:pt idx="0">
                  <c:v>Emsisoft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'On-access'!$F$19</c:f>
              <c:numCache/>
            </c:numRef>
          </c:val>
        </c:ser>
        <c:ser>
          <c:idx val="14"/>
          <c:order val="14"/>
          <c:tx>
            <c:strRef>
              <c:f>'On-access'!$B$20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'On-access'!$F$20</c:f>
              <c:numCache/>
            </c:numRef>
          </c:val>
        </c:ser>
        <c:ser>
          <c:idx val="15"/>
          <c:order val="15"/>
          <c:tx>
            <c:strRef>
              <c:f>'On-access'!$B$21</c:f>
              <c:strCache>
                <c:ptCount val="1"/>
                <c:pt idx="0">
                  <c:v>G Data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'On-access'!$F$21</c:f>
              <c:numCache/>
            </c:numRef>
          </c:val>
        </c:ser>
        <c:ser>
          <c:idx val="16"/>
          <c:order val="16"/>
          <c:tx>
            <c:strRef>
              <c:f>'On-access'!$B$22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'On-access'!$F$22</c:f>
              <c:numCache/>
            </c:numRef>
          </c:val>
        </c:ser>
        <c:ser>
          <c:idx val="17"/>
          <c:order val="17"/>
          <c:tx>
            <c:strRef>
              <c:f>'On-access'!$B$23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'On-access'!$F$23</c:f>
              <c:numCache/>
            </c:numRef>
          </c:val>
        </c:ser>
        <c:ser>
          <c:idx val="18"/>
          <c:order val="18"/>
          <c:tx>
            <c:strRef>
              <c:f>'On-access'!$B$24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'On-access'!$F$24</c:f>
              <c:numCache/>
            </c:numRef>
          </c:val>
        </c:ser>
        <c:ser>
          <c:idx val="19"/>
          <c:order val="19"/>
          <c:tx>
            <c:strRef>
              <c:f>'On-access'!$B$25</c:f>
              <c:strCache>
                <c:ptCount val="1"/>
                <c:pt idx="0">
                  <c:v>VBA32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'On-access'!$F$5</c:f>
              <c:strCache/>
            </c:strRef>
          </c:cat>
          <c:val>
            <c:numRef>
              <c:f>'On-access'!$F$25</c:f>
              <c:numCache/>
            </c:numRef>
          </c:val>
        </c:ser>
        <c:overlap val="-20"/>
        <c:gapWidth val="110"/>
        <c:axId val="47168262"/>
        <c:axId val="21861175"/>
      </c:barChart>
      <c:catAx>
        <c:axId val="47168262"/>
        <c:scaling>
          <c:orientation val="minMax"/>
        </c:scaling>
        <c:axPos val="b"/>
        <c:delete val="1"/>
        <c:majorTickMark val="out"/>
        <c:minorTickMark val="none"/>
        <c:tickLblPos val="none"/>
        <c:crossAx val="21861175"/>
        <c:crosses val="autoZero"/>
        <c:auto val="1"/>
        <c:lblOffset val="100"/>
        <c:tickLblSkip val="1"/>
        <c:noMultiLvlLbl val="0"/>
      </c:catAx>
      <c:valAx>
        <c:axId val="2186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[час:мин]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8262"/>
        <c:crossesAt val="1"/>
        <c:crossBetween val="between"/>
        <c:dispUnits/>
        <c:majorUnit val="0.0021000000000000003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77025"/>
          <c:w val="0.89675"/>
          <c:h val="0.22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6"/>
          <c:w val="0.913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ZoneAlarm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5E93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'On-access'!$H$13</c:f>
              <c:numCache/>
            </c:numRef>
          </c:val>
        </c:ser>
        <c:ser>
          <c:idx val="8"/>
          <c:order val="8"/>
          <c:tx>
            <c:strRef>
              <c:f>'On-access'!$B$14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'On-access'!$H$14</c:f>
              <c:numCache/>
            </c:numRef>
          </c:val>
        </c:ser>
        <c:ser>
          <c:idx val="9"/>
          <c:order val="9"/>
          <c:tx>
            <c:strRef>
              <c:f>'On-access'!$B$15</c:f>
              <c:strCache>
                <c:ptCount val="1"/>
                <c:pt idx="0">
                  <c:v>PC Tools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'On-access'!$H$15</c:f>
              <c:numCache/>
            </c:numRef>
          </c:val>
        </c:ser>
        <c:ser>
          <c:idx val="10"/>
          <c:order val="10"/>
          <c:tx>
            <c:strRef>
              <c:f>'On-access'!$B$16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'On-access'!$H$16</c:f>
              <c:numCache/>
            </c:numRef>
          </c:val>
        </c:ser>
        <c:ser>
          <c:idx val="11"/>
          <c:order val="11"/>
          <c:tx>
            <c:strRef>
              <c:f>'On-access'!$B$17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'On-access'!$H$17</c:f>
              <c:numCache/>
            </c:numRef>
          </c:val>
        </c:ser>
        <c:ser>
          <c:idx val="12"/>
          <c:order val="12"/>
          <c:tx>
            <c:strRef>
              <c:f>'On-access'!$B$18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'On-access'!$H$18</c:f>
              <c:numCache/>
            </c:numRef>
          </c:val>
        </c:ser>
        <c:ser>
          <c:idx val="13"/>
          <c:order val="13"/>
          <c:tx>
            <c:strRef>
              <c:f>'On-access'!$B$19</c:f>
              <c:strCache>
                <c:ptCount val="1"/>
                <c:pt idx="0">
                  <c:v>Emsisoft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'On-access'!$H$19</c:f>
              <c:numCache/>
            </c:numRef>
          </c:val>
        </c:ser>
        <c:ser>
          <c:idx val="14"/>
          <c:order val="14"/>
          <c:tx>
            <c:strRef>
              <c:f>'On-access'!$B$20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'On-access'!$H$20</c:f>
              <c:numCache/>
            </c:numRef>
          </c:val>
        </c:ser>
        <c:ser>
          <c:idx val="15"/>
          <c:order val="15"/>
          <c:tx>
            <c:strRef>
              <c:f>'On-access'!$B$21</c:f>
              <c:strCache>
                <c:ptCount val="1"/>
                <c:pt idx="0">
                  <c:v>G Data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'On-access'!$H$21</c:f>
              <c:numCache/>
            </c:numRef>
          </c:val>
        </c:ser>
        <c:ser>
          <c:idx val="16"/>
          <c:order val="16"/>
          <c:tx>
            <c:strRef>
              <c:f>'On-access'!$B$22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'On-access'!$H$22</c:f>
              <c:numCache/>
            </c:numRef>
          </c:val>
        </c:ser>
        <c:ser>
          <c:idx val="17"/>
          <c:order val="17"/>
          <c:tx>
            <c:strRef>
              <c:f>'On-access'!$B$23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'On-access'!$H$23</c:f>
              <c:numCache/>
            </c:numRef>
          </c:val>
        </c:ser>
        <c:ser>
          <c:idx val="18"/>
          <c:order val="18"/>
          <c:tx>
            <c:strRef>
              <c:f>'On-access'!$B$24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'On-access'!$H$24</c:f>
              <c:numCache/>
            </c:numRef>
          </c:val>
        </c:ser>
        <c:ser>
          <c:idx val="19"/>
          <c:order val="19"/>
          <c:tx>
            <c:strRef>
              <c:f>'On-access'!$B$25</c:f>
              <c:strCache>
                <c:ptCount val="1"/>
                <c:pt idx="0">
                  <c:v>VBA32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'On-access'!$H$25</c:f>
              <c:numCache/>
            </c:numRef>
          </c:val>
        </c:ser>
        <c:overlap val="-20"/>
        <c:gapWidth val="110"/>
        <c:axId val="62532848"/>
        <c:axId val="25924721"/>
      </c:barChart>
      <c:catAx>
        <c:axId val="62532848"/>
        <c:scaling>
          <c:orientation val="minMax"/>
        </c:scaling>
        <c:axPos val="b"/>
        <c:delete val="1"/>
        <c:majorTickMark val="out"/>
        <c:minorTickMark val="none"/>
        <c:tickLblPos val="none"/>
        <c:crossAx val="25924721"/>
        <c:crosses val="autoZero"/>
        <c:auto val="1"/>
        <c:lblOffset val="100"/>
        <c:tickLblSkip val="1"/>
        <c:noMultiLvlLbl val="0"/>
      </c:catAx>
      <c:valAx>
        <c:axId val="2592472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284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75"/>
          <c:y val="0.76325"/>
          <c:w val="0.8965"/>
          <c:h val="0.2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2"/>
          <c:w val="0.919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'On-demand'!$B$30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'On-demand'!$C$30</c:f>
              <c:numCache/>
            </c:numRef>
          </c:val>
        </c:ser>
        <c:ser>
          <c:idx val="1"/>
          <c:order val="1"/>
          <c:tx>
            <c:strRef>
              <c:f>'On-demand'!$B$31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'On-demand'!$C$31</c:f>
              <c:numCache/>
            </c:numRef>
          </c:val>
        </c:ser>
        <c:ser>
          <c:idx val="2"/>
          <c:order val="2"/>
          <c:tx>
            <c:strRef>
              <c:f>'On-demand'!$B$32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'On-demand'!$C$32</c:f>
              <c:numCache/>
            </c:numRef>
          </c:val>
        </c:ser>
        <c:ser>
          <c:idx val="3"/>
          <c:order val="3"/>
          <c:tx>
            <c:strRef>
              <c:f>'On-demand'!$B$33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'On-demand'!$C$33</c:f>
              <c:numCache/>
            </c:numRef>
          </c:val>
        </c:ser>
        <c:ser>
          <c:idx val="4"/>
          <c:order val="4"/>
          <c:tx>
            <c:strRef>
              <c:f>'On-demand'!$B$34</c:f>
              <c:strCache>
                <c:ptCount val="1"/>
                <c:pt idx="0">
                  <c:v>G Data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'On-demand'!$C$34</c:f>
              <c:numCache/>
            </c:numRef>
          </c:val>
        </c:ser>
        <c:ser>
          <c:idx val="5"/>
          <c:order val="5"/>
          <c:tx>
            <c:strRef>
              <c:f>'On-demand'!$B$35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'On-demand'!$C$35</c:f>
              <c:numCache/>
            </c:numRef>
          </c:val>
        </c:ser>
        <c:ser>
          <c:idx val="6"/>
          <c:order val="6"/>
          <c:tx>
            <c:strRef>
              <c:f>'On-demand'!$B$36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'On-demand'!$C$36</c:f>
              <c:numCache/>
            </c:numRef>
          </c:val>
        </c:ser>
        <c:ser>
          <c:idx val="7"/>
          <c:order val="7"/>
          <c:tx>
            <c:strRef>
              <c:f>'On-demand'!$B$37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'On-demand'!$C$37</c:f>
              <c:numCache/>
            </c:numRef>
          </c:val>
        </c:ser>
        <c:ser>
          <c:idx val="8"/>
          <c:order val="8"/>
          <c:tx>
            <c:strRef>
              <c:f>'On-demand'!$B$38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'On-demand'!$C$38</c:f>
              <c:numCache/>
            </c:numRef>
          </c:val>
        </c:ser>
        <c:ser>
          <c:idx val="9"/>
          <c:order val="9"/>
          <c:tx>
            <c:strRef>
              <c:f>'On-demand'!$B$39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'On-demand'!$C$39</c:f>
              <c:numCache/>
            </c:numRef>
          </c:val>
        </c:ser>
        <c:ser>
          <c:idx val="10"/>
          <c:order val="10"/>
          <c:tx>
            <c:strRef>
              <c:f>'On-demand'!$B$40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'On-demand'!$C$40</c:f>
              <c:numCache/>
            </c:numRef>
          </c:val>
        </c:ser>
        <c:ser>
          <c:idx val="11"/>
          <c:order val="11"/>
          <c:tx>
            <c:strRef>
              <c:f>'On-demand'!$B$41</c:f>
              <c:strCache>
                <c:ptCount val="1"/>
                <c:pt idx="0">
                  <c:v>ZoneAlarm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'On-demand'!$C$41</c:f>
              <c:numCache/>
            </c:numRef>
          </c:val>
        </c:ser>
        <c:ser>
          <c:idx val="12"/>
          <c:order val="12"/>
          <c:tx>
            <c:strRef>
              <c:f>'On-demand'!$B$42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'On-demand'!$C$42</c:f>
              <c:numCache/>
            </c:numRef>
          </c:val>
        </c:ser>
        <c:ser>
          <c:idx val="13"/>
          <c:order val="13"/>
          <c:tx>
            <c:strRef>
              <c:f>'On-demand'!$B$43</c:f>
              <c:strCache>
                <c:ptCount val="1"/>
                <c:pt idx="0">
                  <c:v>PC Tools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'On-demand'!$C$43</c:f>
              <c:numCache/>
            </c:numRef>
          </c:val>
        </c:ser>
        <c:ser>
          <c:idx val="14"/>
          <c:order val="14"/>
          <c:tx>
            <c:strRef>
              <c:f>'On-demand'!$B$44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'On-demand'!$C$44</c:f>
              <c:numCache/>
            </c:numRef>
          </c:val>
        </c:ser>
        <c:ser>
          <c:idx val="15"/>
          <c:order val="15"/>
          <c:tx>
            <c:strRef>
              <c:f>'On-demand'!$B$45</c:f>
              <c:strCache>
                <c:ptCount val="1"/>
                <c:pt idx="0">
                  <c:v>Emsisoft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'On-demand'!$C$45</c:f>
              <c:numCache/>
            </c:numRef>
          </c:val>
        </c:ser>
        <c:ser>
          <c:idx val="16"/>
          <c:order val="16"/>
          <c:tx>
            <c:strRef>
              <c:f>'On-demand'!$B$46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'On-demand'!$C$46</c:f>
              <c:numCache/>
            </c:numRef>
          </c:val>
        </c:ser>
        <c:ser>
          <c:idx val="17"/>
          <c:order val="17"/>
          <c:tx>
            <c:strRef>
              <c:f>'On-demand'!$B$47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'On-demand'!$C$47</c:f>
              <c:numCache/>
            </c:numRef>
          </c:val>
        </c:ser>
        <c:ser>
          <c:idx val="18"/>
          <c:order val="18"/>
          <c:tx>
            <c:strRef>
              <c:f>'On-demand'!$B$48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5E93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'On-demand'!$C$48</c:f>
              <c:numCache/>
            </c:numRef>
          </c:val>
        </c:ser>
        <c:ser>
          <c:idx val="19"/>
          <c:order val="19"/>
          <c:tx>
            <c:strRef>
              <c:f>'On-demand'!$B$49</c:f>
              <c:strCache>
                <c:ptCount val="1"/>
                <c:pt idx="0">
                  <c:v>VBA32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'On-demand'!$C$49</c:f>
              <c:numCache/>
            </c:numRef>
          </c:val>
        </c:ser>
        <c:overlap val="-20"/>
        <c:gapWidth val="110"/>
        <c:axId val="31995898"/>
        <c:axId val="19527627"/>
      </c:barChart>
      <c:catAx>
        <c:axId val="31995898"/>
        <c:scaling>
          <c:orientation val="minMax"/>
        </c:scaling>
        <c:axPos val="b"/>
        <c:delete val="1"/>
        <c:majorTickMark val="out"/>
        <c:minorTickMark val="none"/>
        <c:tickLblPos val="none"/>
        <c:crossAx val="19527627"/>
        <c:crosses val="autoZero"/>
        <c:auto val="1"/>
        <c:lblOffset val="100"/>
        <c:tickLblSkip val="1"/>
        <c:noMultiLvlLbl val="0"/>
      </c:catAx>
      <c:valAx>
        <c:axId val="195276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5898"/>
        <c:crossesAt val="1"/>
        <c:crossBetween val="between"/>
        <c:dispUnits/>
        <c:majorUnit val="0.0021000000000000003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1"/>
          <c:y val="0.78825"/>
          <c:w val="0.896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65"/>
          <c:w val="0.919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'On-demand'!$B$52</c:f>
              <c:strCache>
                <c:ptCount val="1"/>
                <c:pt idx="0">
                  <c:v>BitDefender</c:v>
                </c:pt>
              </c:strCache>
            </c:strRef>
          </c:tx>
          <c:spPr>
            <a:solidFill>
              <a:srgbClr val="CC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'On-demand'!$C$52</c:f>
              <c:numCache/>
            </c:numRef>
          </c:val>
        </c:ser>
        <c:ser>
          <c:idx val="1"/>
          <c:order val="1"/>
          <c:tx>
            <c:strRef>
              <c:f>'On-demand'!$B$53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'On-demand'!$C$53</c:f>
              <c:numCache/>
            </c:numRef>
          </c:val>
        </c:ser>
        <c:ser>
          <c:idx val="2"/>
          <c:order val="2"/>
          <c:tx>
            <c:strRef>
              <c:f>'On-demand'!$B$54</c:f>
              <c:strCache>
                <c:ptCount val="1"/>
                <c:pt idx="0">
                  <c:v>G Data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'On-demand'!$C$54</c:f>
              <c:numCache/>
            </c:numRef>
          </c:val>
        </c:ser>
        <c:ser>
          <c:idx val="3"/>
          <c:order val="3"/>
          <c:tx>
            <c:strRef>
              <c:f>'On-demand'!$B$55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'On-demand'!$C$55</c:f>
              <c:numCache/>
            </c:numRef>
          </c:val>
        </c:ser>
        <c:ser>
          <c:idx val="4"/>
          <c:order val="4"/>
          <c:tx>
            <c:strRef>
              <c:f>'On-demand'!$B$56</c:f>
              <c:strCache>
                <c:ptCount val="1"/>
                <c:pt idx="0">
                  <c:v>PC Tools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'On-demand'!$C$56</c:f>
              <c:numCache/>
            </c:numRef>
          </c:val>
        </c:ser>
        <c:ser>
          <c:idx val="5"/>
          <c:order val="5"/>
          <c:tx>
            <c:strRef>
              <c:f>'On-demand'!$B$57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'On-demand'!$C$57</c:f>
              <c:numCache/>
            </c:numRef>
          </c:val>
        </c:ser>
        <c:ser>
          <c:idx val="6"/>
          <c:order val="6"/>
          <c:tx>
            <c:strRef>
              <c:f>'On-demand'!$B$58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'On-demand'!$C$58</c:f>
              <c:numCache/>
            </c:numRef>
          </c:val>
        </c:ser>
        <c:ser>
          <c:idx val="7"/>
          <c:order val="7"/>
          <c:tx>
            <c:strRef>
              <c:f>'On-demand'!$B$59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'On-demand'!$C$59</c:f>
              <c:numCache/>
            </c:numRef>
          </c:val>
        </c:ser>
        <c:ser>
          <c:idx val="8"/>
          <c:order val="8"/>
          <c:tx>
            <c:strRef>
              <c:f>'On-demand'!$B$60</c:f>
              <c:strCache>
                <c:ptCount val="1"/>
                <c:pt idx="0">
                  <c:v>Outpost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'On-demand'!$C$60</c:f>
              <c:numCache/>
            </c:numRef>
          </c:val>
        </c:ser>
        <c:ser>
          <c:idx val="9"/>
          <c:order val="9"/>
          <c:tx>
            <c:strRef>
              <c:f>'On-demand'!$B$61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'On-demand'!$C$61</c:f>
              <c:numCache/>
            </c:numRef>
          </c:val>
        </c:ser>
        <c:ser>
          <c:idx val="10"/>
          <c:order val="10"/>
          <c:tx>
            <c:strRef>
              <c:f>'On-demand'!$B$62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'On-demand'!$C$62</c:f>
              <c:numCache/>
            </c:numRef>
          </c:val>
        </c:ser>
        <c:ser>
          <c:idx val="11"/>
          <c:order val="11"/>
          <c:tx>
            <c:strRef>
              <c:f>'On-demand'!$B$63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'On-demand'!$C$63</c:f>
              <c:numCache/>
            </c:numRef>
          </c:val>
        </c:ser>
        <c:ser>
          <c:idx val="12"/>
          <c:order val="12"/>
          <c:tx>
            <c:strRef>
              <c:f>'On-demand'!$B$64</c:f>
              <c:strCache>
                <c:ptCount val="1"/>
                <c:pt idx="0">
                  <c:v>ZoneAlarm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'On-demand'!$C$64</c:f>
              <c:numCache/>
            </c:numRef>
          </c:val>
        </c:ser>
        <c:ser>
          <c:idx val="13"/>
          <c:order val="13"/>
          <c:tx>
            <c:strRef>
              <c:f>'On-demand'!$B$65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'On-demand'!$C$65</c:f>
              <c:numCache/>
            </c:numRef>
          </c:val>
        </c:ser>
        <c:ser>
          <c:idx val="14"/>
          <c:order val="14"/>
          <c:tx>
            <c:strRef>
              <c:f>'On-demand'!$B$66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'On-demand'!$C$66</c:f>
              <c:numCache/>
            </c:numRef>
          </c:val>
        </c:ser>
        <c:ser>
          <c:idx val="15"/>
          <c:order val="15"/>
          <c:tx>
            <c:strRef>
              <c:f>'On-demand'!$B$67</c:f>
              <c:strCache>
                <c:ptCount val="1"/>
                <c:pt idx="0">
                  <c:v>Emsisoft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'On-demand'!$C$67</c:f>
              <c:numCache/>
            </c:numRef>
          </c:val>
        </c:ser>
        <c:ser>
          <c:idx val="16"/>
          <c:order val="16"/>
          <c:tx>
            <c:strRef>
              <c:f>'On-demand'!$B$68</c:f>
              <c:strCache>
                <c:ptCount val="1"/>
                <c:pt idx="0">
                  <c:v>Comodo</c:v>
                </c:pt>
              </c:strCache>
            </c:strRef>
          </c:tx>
          <c:spPr>
            <a:solidFill>
              <a:srgbClr val="6325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'On-demand'!$C$68</c:f>
              <c:numCache/>
            </c:numRef>
          </c:val>
        </c:ser>
        <c:ser>
          <c:idx val="17"/>
          <c:order val="17"/>
          <c:tx>
            <c:strRef>
              <c:f>'On-demand'!$B$69</c:f>
              <c:strCache>
                <c:ptCount val="1"/>
                <c:pt idx="0">
                  <c:v>VBA32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'On-demand'!$C$69</c:f>
              <c:numCache/>
            </c:numRef>
          </c:val>
        </c:ser>
        <c:ser>
          <c:idx val="18"/>
          <c:order val="18"/>
          <c:tx>
            <c:strRef>
              <c:f>'On-demand'!$B$70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'On-demand'!$C$70</c:f>
              <c:numCache/>
            </c:numRef>
          </c:val>
        </c:ser>
        <c:ser>
          <c:idx val="19"/>
          <c:order val="19"/>
          <c:tx>
            <c:strRef>
              <c:f>'On-demand'!$B$71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5E93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'On-demand'!$C$71</c:f>
              <c:numCache/>
            </c:numRef>
          </c:val>
        </c:ser>
        <c:overlap val="-20"/>
        <c:gapWidth val="110"/>
        <c:axId val="41530916"/>
        <c:axId val="38233925"/>
      </c:barChart>
      <c:catAx>
        <c:axId val="41530916"/>
        <c:scaling>
          <c:orientation val="minMax"/>
        </c:scaling>
        <c:axPos val="b"/>
        <c:delete val="1"/>
        <c:majorTickMark val="out"/>
        <c:minorTickMark val="none"/>
        <c:tickLblPos val="none"/>
        <c:crossAx val="38233925"/>
        <c:crosses val="autoZero"/>
        <c:auto val="1"/>
        <c:lblOffset val="100"/>
        <c:tickLblSkip val="1"/>
        <c:noMultiLvlLbl val="0"/>
      </c:catAx>
      <c:valAx>
        <c:axId val="382339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0916"/>
        <c:crossesAt val="1"/>
        <c:crossBetween val="between"/>
        <c:dispUnits/>
        <c:majorUnit val="0.0021000000000000003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025"/>
          <c:y val="0.792"/>
          <c:w val="0.922"/>
          <c:h val="0.1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18</xdr:row>
      <xdr:rowOff>1247775</xdr:rowOff>
    </xdr:from>
    <xdr:to>
      <xdr:col>3</xdr:col>
      <xdr:colOff>1181100</xdr:colOff>
      <xdr:row>19</xdr:row>
      <xdr:rowOff>1190625</xdr:rowOff>
    </xdr:to>
    <xdr:pic>
      <xdr:nvPicPr>
        <xdr:cNvPr id="1" name="Picture 4" descr="pf_bronze_onaccess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8293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12</xdr:row>
      <xdr:rowOff>28575</xdr:rowOff>
    </xdr:from>
    <xdr:to>
      <xdr:col>3</xdr:col>
      <xdr:colOff>1190625</xdr:colOff>
      <xdr:row>15</xdr:row>
      <xdr:rowOff>104775</xdr:rowOff>
    </xdr:to>
    <xdr:pic>
      <xdr:nvPicPr>
        <xdr:cNvPr id="2" name="Picture 5" descr="pf_gold_onaccess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32385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17</xdr:row>
      <xdr:rowOff>228600</xdr:rowOff>
    </xdr:from>
    <xdr:to>
      <xdr:col>3</xdr:col>
      <xdr:colOff>1200150</xdr:colOff>
      <xdr:row>18</xdr:row>
      <xdr:rowOff>762000</xdr:rowOff>
    </xdr:to>
    <xdr:pic>
      <xdr:nvPicPr>
        <xdr:cNvPr id="3" name="Picture 7" descr="pf_silver_onaccess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4581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37</xdr:row>
      <xdr:rowOff>371475</xdr:rowOff>
    </xdr:from>
    <xdr:to>
      <xdr:col>4</xdr:col>
      <xdr:colOff>1181100</xdr:colOff>
      <xdr:row>41</xdr:row>
      <xdr:rowOff>161925</xdr:rowOff>
    </xdr:to>
    <xdr:pic>
      <xdr:nvPicPr>
        <xdr:cNvPr id="4" name="Picture 8" descr="pf_bronze_ondemand_s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125539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35</xdr:row>
      <xdr:rowOff>9525</xdr:rowOff>
    </xdr:from>
    <xdr:to>
      <xdr:col>4</xdr:col>
      <xdr:colOff>1190625</xdr:colOff>
      <xdr:row>36</xdr:row>
      <xdr:rowOff>371475</xdr:rowOff>
    </xdr:to>
    <xdr:pic>
      <xdr:nvPicPr>
        <xdr:cNvPr id="5" name="Picture 10" descr="pf_silver_ondemand_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113919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29</xdr:row>
      <xdr:rowOff>9525</xdr:rowOff>
    </xdr:from>
    <xdr:to>
      <xdr:col>4</xdr:col>
      <xdr:colOff>1181100</xdr:colOff>
      <xdr:row>32</xdr:row>
      <xdr:rowOff>171450</xdr:rowOff>
    </xdr:to>
    <xdr:pic>
      <xdr:nvPicPr>
        <xdr:cNvPr id="6" name="Picture 11" descr="pf_gold_ondemand_s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14875" y="101917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4</xdr:row>
      <xdr:rowOff>19050</xdr:rowOff>
    </xdr:from>
    <xdr:to>
      <xdr:col>3</xdr:col>
      <xdr:colOff>1219200</xdr:colOff>
      <xdr:row>8</xdr:row>
      <xdr:rowOff>19050</xdr:rowOff>
    </xdr:to>
    <xdr:pic>
      <xdr:nvPicPr>
        <xdr:cNvPr id="7" name="Picture 17" descr="pf_platinum_onaccess_s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52775" y="17049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28</xdr:row>
      <xdr:rowOff>0</xdr:rowOff>
    </xdr:from>
    <xdr:to>
      <xdr:col>4</xdr:col>
      <xdr:colOff>1181100</xdr:colOff>
      <xdr:row>28</xdr:row>
      <xdr:rowOff>762000</xdr:rowOff>
    </xdr:to>
    <xdr:pic>
      <xdr:nvPicPr>
        <xdr:cNvPr id="8" name="Picture 18" descr="pf_platinum_ondemand_s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9154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304800</xdr:rowOff>
    </xdr:from>
    <xdr:to>
      <xdr:col>2</xdr:col>
      <xdr:colOff>9525</xdr:colOff>
      <xdr:row>0</xdr:row>
      <xdr:rowOff>933450</xdr:rowOff>
    </xdr:to>
    <xdr:pic>
      <xdr:nvPicPr>
        <xdr:cNvPr id="9" name="Picture 17" descr="logo_new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304800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63</xdr:row>
      <xdr:rowOff>381000</xdr:rowOff>
    </xdr:from>
    <xdr:to>
      <xdr:col>4</xdr:col>
      <xdr:colOff>1171575</xdr:colOff>
      <xdr:row>66</xdr:row>
      <xdr:rowOff>142875</xdr:rowOff>
    </xdr:to>
    <xdr:pic>
      <xdr:nvPicPr>
        <xdr:cNvPr id="10" name="Picture 14" descr="pf_bronze_office_s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05350" y="181356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60</xdr:row>
      <xdr:rowOff>133350</xdr:rowOff>
    </xdr:from>
    <xdr:to>
      <xdr:col>4</xdr:col>
      <xdr:colOff>1171575</xdr:colOff>
      <xdr:row>62</xdr:row>
      <xdr:rowOff>342900</xdr:rowOff>
    </xdr:to>
    <xdr:pic>
      <xdr:nvPicPr>
        <xdr:cNvPr id="11" name="Picture 13" descr="pf_silver_office_s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05350" y="169449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52</xdr:row>
      <xdr:rowOff>104775</xdr:rowOff>
    </xdr:from>
    <xdr:to>
      <xdr:col>4</xdr:col>
      <xdr:colOff>1181100</xdr:colOff>
      <xdr:row>57</xdr:row>
      <xdr:rowOff>57150</xdr:rowOff>
    </xdr:to>
    <xdr:pic>
      <xdr:nvPicPr>
        <xdr:cNvPr id="12" name="Picture 12" descr="pf_gold_office_s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14875" y="15621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0</xdr:rowOff>
    </xdr:from>
    <xdr:to>
      <xdr:col>13</xdr:col>
      <xdr:colOff>142875</xdr:colOff>
      <xdr:row>27</xdr:row>
      <xdr:rowOff>19050</xdr:rowOff>
    </xdr:to>
    <xdr:graphicFrame>
      <xdr:nvGraphicFramePr>
        <xdr:cNvPr id="1" name="Chart 2"/>
        <xdr:cNvGraphicFramePr/>
      </xdr:nvGraphicFramePr>
      <xdr:xfrm>
        <a:off x="5534025" y="495300"/>
        <a:ext cx="49053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27</xdr:row>
      <xdr:rowOff>123825</xdr:rowOff>
    </xdr:from>
    <xdr:to>
      <xdr:col>5</xdr:col>
      <xdr:colOff>628650</xdr:colOff>
      <xdr:row>56</xdr:row>
      <xdr:rowOff>85725</xdr:rowOff>
    </xdr:to>
    <xdr:grpSp>
      <xdr:nvGrpSpPr>
        <xdr:cNvPr id="1" name="Group 1029"/>
        <xdr:cNvGrpSpPr>
          <a:grpSpLocks/>
        </xdr:cNvGrpSpPr>
      </xdr:nvGrpSpPr>
      <xdr:grpSpPr>
        <a:xfrm>
          <a:off x="247650" y="4467225"/>
          <a:ext cx="6324600" cy="4657725"/>
          <a:chOff x="16" y="356"/>
          <a:chExt cx="720" cy="473"/>
        </a:xfrm>
        <a:solidFill>
          <a:srgbClr val="FFFFFF"/>
        </a:solidFill>
      </xdr:grpSpPr>
      <xdr:graphicFrame>
        <xdr:nvGraphicFramePr>
          <xdr:cNvPr id="2" name="Chart 1025"/>
          <xdr:cNvGraphicFramePr/>
        </xdr:nvGraphicFramePr>
        <xdr:xfrm>
          <a:off x="16" y="356"/>
          <a:ext cx="720" cy="47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027"/>
          <xdr:cNvSpPr txBox="1">
            <a:spLocks noChangeArrowheads="1"/>
          </xdr:cNvSpPr>
        </xdr:nvSpPr>
        <xdr:spPr>
          <a:xfrm>
            <a:off x="558" y="702"/>
            <a:ext cx="15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2011</a:t>
            </a:r>
          </a:p>
        </xdr:txBody>
      </xdr:sp>
    </xdr:grpSp>
    <xdr:clientData/>
  </xdr:twoCellAnchor>
  <xdr:twoCellAnchor>
    <xdr:from>
      <xdr:col>7</xdr:col>
      <xdr:colOff>9525</xdr:colOff>
      <xdr:row>27</xdr:row>
      <xdr:rowOff>95250</xdr:rowOff>
    </xdr:from>
    <xdr:to>
      <xdr:col>10</xdr:col>
      <xdr:colOff>2333625</xdr:colOff>
      <xdr:row>56</xdr:row>
      <xdr:rowOff>57150</xdr:rowOff>
    </xdr:to>
    <xdr:grpSp>
      <xdr:nvGrpSpPr>
        <xdr:cNvPr id="4" name="Group 1030"/>
        <xdr:cNvGrpSpPr>
          <a:grpSpLocks/>
        </xdr:cNvGrpSpPr>
      </xdr:nvGrpSpPr>
      <xdr:grpSpPr>
        <a:xfrm>
          <a:off x="8039100" y="4438650"/>
          <a:ext cx="6229350" cy="4657725"/>
          <a:chOff x="1208" y="-53"/>
          <a:chExt cx="507" cy="420"/>
        </a:xfrm>
        <a:solidFill>
          <a:srgbClr val="FFFFFF"/>
        </a:solidFill>
      </xdr:grpSpPr>
      <xdr:graphicFrame>
        <xdr:nvGraphicFramePr>
          <xdr:cNvPr id="5" name="Chart 1026"/>
          <xdr:cNvGraphicFramePr/>
        </xdr:nvGraphicFramePr>
        <xdr:xfrm>
          <a:off x="1208" y="-53"/>
          <a:ext cx="507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1028"/>
          <xdr:cNvSpPr txBox="1">
            <a:spLocks noChangeArrowheads="1"/>
          </xdr:cNvSpPr>
        </xdr:nvSpPr>
        <xdr:spPr>
          <a:xfrm>
            <a:off x="1593" y="252"/>
            <a:ext cx="1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2011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0.69825</cdr:x>
      <cdr:y>0.05575</cdr:y>
    </cdr:from>
    <cdr:to>
      <cdr:x>0.95275</cdr:x>
      <cdr:y>0.0935</cdr:y>
    </cdr:to>
    <cdr:sp>
      <cdr:nvSpPr>
        <cdr:cNvPr id="1" name="Text Box 4"/>
        <cdr:cNvSpPr txBox="1">
          <a:spLocks noChangeArrowheads="1"/>
        </cdr:cNvSpPr>
      </cdr:nvSpPr>
      <cdr:spPr>
        <a:xfrm>
          <a:off x="3762375" y="257175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76200</xdr:rowOff>
    </xdr:from>
    <xdr:to>
      <xdr:col>12</xdr:col>
      <xdr:colOff>257175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7048500" y="390525"/>
        <a:ext cx="54006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866775</xdr:colOff>
      <xdr:row>33</xdr:row>
      <xdr:rowOff>57150</xdr:rowOff>
    </xdr:from>
    <xdr:to>
      <xdr:col>12</xdr:col>
      <xdr:colOff>209550</xdr:colOff>
      <xdr:row>65</xdr:row>
      <xdr:rowOff>38100</xdr:rowOff>
    </xdr:to>
    <xdr:grpSp>
      <xdr:nvGrpSpPr>
        <xdr:cNvPr id="2" name="Group 5"/>
        <xdr:cNvGrpSpPr>
          <a:grpSpLocks/>
        </xdr:cNvGrpSpPr>
      </xdr:nvGrpSpPr>
      <xdr:grpSpPr>
        <a:xfrm>
          <a:off x="7000875" y="5676900"/>
          <a:ext cx="5400675" cy="5181600"/>
          <a:chOff x="766" y="-24"/>
          <a:chExt cx="557" cy="466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766" y="-24"/>
          <a:ext cx="557" cy="4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 Box 4"/>
          <xdr:cNvSpPr txBox="1">
            <a:spLocks noChangeArrowheads="1"/>
          </xdr:cNvSpPr>
        </xdr:nvSpPr>
        <xdr:spPr>
          <a:xfrm>
            <a:off x="1115" y="6"/>
            <a:ext cx="13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2011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</cdr:x>
      <cdr:y>0.73225</cdr:y>
    </cdr:from>
    <cdr:to>
      <cdr:x>0.9735</cdr:x>
      <cdr:y>0.76875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52950" y="3448050"/>
          <a:ext cx="1438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54</xdr:row>
      <xdr:rowOff>0</xdr:rowOff>
    </xdr:from>
    <xdr:to>
      <xdr:col>5</xdr:col>
      <xdr:colOff>752475</xdr:colOff>
      <xdr:row>83</xdr:row>
      <xdr:rowOff>76200</xdr:rowOff>
    </xdr:to>
    <xdr:graphicFrame>
      <xdr:nvGraphicFramePr>
        <xdr:cNvPr id="1" name="Chart 7"/>
        <xdr:cNvGraphicFramePr/>
      </xdr:nvGraphicFramePr>
      <xdr:xfrm>
        <a:off x="238125" y="8896350"/>
        <a:ext cx="5895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54</xdr:row>
      <xdr:rowOff>47625</xdr:rowOff>
    </xdr:from>
    <xdr:to>
      <xdr:col>12</xdr:col>
      <xdr:colOff>628650</xdr:colOff>
      <xdr:row>83</xdr:row>
      <xdr:rowOff>66675</xdr:rowOff>
    </xdr:to>
    <xdr:graphicFrame>
      <xdr:nvGraphicFramePr>
        <xdr:cNvPr id="2" name="Chart 8"/>
        <xdr:cNvGraphicFramePr/>
      </xdr:nvGraphicFramePr>
      <xdr:xfrm>
        <a:off x="6334125" y="8943975"/>
        <a:ext cx="61626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104775</xdr:colOff>
      <xdr:row>75</xdr:row>
      <xdr:rowOff>66675</xdr:rowOff>
    </xdr:from>
    <xdr:ext cx="1352550" cy="180975"/>
    <xdr:sp>
      <xdr:nvSpPr>
        <xdr:cNvPr id="3" name="Text Box 9"/>
        <xdr:cNvSpPr txBox="1">
          <a:spLocks noChangeArrowheads="1"/>
        </xdr:cNvSpPr>
      </xdr:nvSpPr>
      <xdr:spPr>
        <a:xfrm>
          <a:off x="4581525" y="1236345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2011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27</xdr:row>
      <xdr:rowOff>47625</xdr:rowOff>
    </xdr:from>
    <xdr:to>
      <xdr:col>11</xdr:col>
      <xdr:colOff>895350</xdr:colOff>
      <xdr:row>53</xdr:row>
      <xdr:rowOff>28575</xdr:rowOff>
    </xdr:to>
    <xdr:graphicFrame>
      <xdr:nvGraphicFramePr>
        <xdr:cNvPr id="1" name="Chart 2"/>
        <xdr:cNvGraphicFramePr/>
      </xdr:nvGraphicFramePr>
      <xdr:xfrm>
        <a:off x="4895850" y="4448175"/>
        <a:ext cx="62579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542925</xdr:colOff>
      <xdr:row>55</xdr:row>
      <xdr:rowOff>57150</xdr:rowOff>
    </xdr:from>
    <xdr:to>
      <xdr:col>11</xdr:col>
      <xdr:colOff>914400</xdr:colOff>
      <xdr:row>82</xdr:row>
      <xdr:rowOff>114300</xdr:rowOff>
    </xdr:to>
    <xdr:graphicFrame>
      <xdr:nvGraphicFramePr>
        <xdr:cNvPr id="2" name="Chart 4"/>
        <xdr:cNvGraphicFramePr/>
      </xdr:nvGraphicFramePr>
      <xdr:xfrm>
        <a:off x="4857750" y="9248775"/>
        <a:ext cx="631507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209550</xdr:colOff>
      <xdr:row>47</xdr:row>
      <xdr:rowOff>9525</xdr:rowOff>
    </xdr:from>
    <xdr:ext cx="1352550" cy="180975"/>
    <xdr:sp>
      <xdr:nvSpPr>
        <xdr:cNvPr id="3" name="Text Box 5"/>
        <xdr:cNvSpPr txBox="1">
          <a:spLocks noChangeArrowheads="1"/>
        </xdr:cNvSpPr>
      </xdr:nvSpPr>
      <xdr:spPr>
        <a:xfrm>
          <a:off x="9591675" y="774382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10</xdr:col>
      <xdr:colOff>228600</xdr:colOff>
      <xdr:row>75</xdr:row>
      <xdr:rowOff>76200</xdr:rowOff>
    </xdr:from>
    <xdr:ext cx="1352550" cy="180975"/>
    <xdr:sp>
      <xdr:nvSpPr>
        <xdr:cNvPr id="4" name="Text Box 7"/>
        <xdr:cNvSpPr txBox="1">
          <a:spLocks noChangeArrowheads="1"/>
        </xdr:cNvSpPr>
      </xdr:nvSpPr>
      <xdr:spPr>
        <a:xfrm>
          <a:off x="9610725" y="12515850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55</xdr:row>
      <xdr:rowOff>257175</xdr:rowOff>
    </xdr:from>
    <xdr:to>
      <xdr:col>14</xdr:col>
      <xdr:colOff>847725</xdr:colOff>
      <xdr:row>119</xdr:row>
      <xdr:rowOff>19050</xdr:rowOff>
    </xdr:to>
    <xdr:graphicFrame>
      <xdr:nvGraphicFramePr>
        <xdr:cNvPr id="1" name="Chart 1"/>
        <xdr:cNvGraphicFramePr/>
      </xdr:nvGraphicFramePr>
      <xdr:xfrm>
        <a:off x="9553575" y="9353550"/>
        <a:ext cx="3362325" cy="1093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55</xdr:row>
      <xdr:rowOff>142875</xdr:rowOff>
    </xdr:from>
    <xdr:to>
      <xdr:col>12</xdr:col>
      <xdr:colOff>409575</xdr:colOff>
      <xdr:row>77</xdr:row>
      <xdr:rowOff>152400</xdr:rowOff>
    </xdr:to>
    <xdr:graphicFrame>
      <xdr:nvGraphicFramePr>
        <xdr:cNvPr id="2" name="Chart 8"/>
        <xdr:cNvGraphicFramePr/>
      </xdr:nvGraphicFramePr>
      <xdr:xfrm>
        <a:off x="3314700" y="9239250"/>
        <a:ext cx="55911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38100</xdr:colOff>
      <xdr:row>71</xdr:row>
      <xdr:rowOff>19050</xdr:rowOff>
    </xdr:from>
    <xdr:ext cx="1352550" cy="171450"/>
    <xdr:sp>
      <xdr:nvSpPr>
        <xdr:cNvPr id="3" name="Text Box 13"/>
        <xdr:cNvSpPr txBox="1">
          <a:spLocks noChangeArrowheads="1"/>
        </xdr:cNvSpPr>
      </xdr:nvSpPr>
      <xdr:spPr>
        <a:xfrm>
          <a:off x="7248525" y="1204912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13</xdr:col>
      <xdr:colOff>847725</xdr:colOff>
      <xdr:row>115</xdr:row>
      <xdr:rowOff>19050</xdr:rowOff>
    </xdr:from>
    <xdr:ext cx="1352550" cy="171450"/>
    <xdr:sp>
      <xdr:nvSpPr>
        <xdr:cNvPr id="4" name="Text Box 18"/>
        <xdr:cNvSpPr txBox="1">
          <a:spLocks noChangeArrowheads="1"/>
        </xdr:cNvSpPr>
      </xdr:nvSpPr>
      <xdr:spPr>
        <a:xfrm>
          <a:off x="10344150" y="19640550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4</xdr:col>
      <xdr:colOff>9525</xdr:colOff>
      <xdr:row>105</xdr:row>
      <xdr:rowOff>114300</xdr:rowOff>
    </xdr:from>
    <xdr:to>
      <xdr:col>12</xdr:col>
      <xdr:colOff>428625</xdr:colOff>
      <xdr:row>128</xdr:row>
      <xdr:rowOff>47625</xdr:rowOff>
    </xdr:to>
    <xdr:graphicFrame>
      <xdr:nvGraphicFramePr>
        <xdr:cNvPr id="5" name="Chart 10"/>
        <xdr:cNvGraphicFramePr/>
      </xdr:nvGraphicFramePr>
      <xdr:xfrm>
        <a:off x="3333750" y="17811750"/>
        <a:ext cx="55911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10</xdr:col>
      <xdr:colOff>47625</xdr:colOff>
      <xdr:row>120</xdr:row>
      <xdr:rowOff>142875</xdr:rowOff>
    </xdr:from>
    <xdr:ext cx="1352550" cy="171450"/>
    <xdr:sp>
      <xdr:nvSpPr>
        <xdr:cNvPr id="6" name="Text Box 15"/>
        <xdr:cNvSpPr txBox="1">
          <a:spLocks noChangeArrowheads="1"/>
        </xdr:cNvSpPr>
      </xdr:nvSpPr>
      <xdr:spPr>
        <a:xfrm>
          <a:off x="7258050" y="20574000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3</xdr:col>
      <xdr:colOff>581025</xdr:colOff>
      <xdr:row>78</xdr:row>
      <xdr:rowOff>152400</xdr:rowOff>
    </xdr:from>
    <xdr:to>
      <xdr:col>12</xdr:col>
      <xdr:colOff>428625</xdr:colOff>
      <xdr:row>101</xdr:row>
      <xdr:rowOff>104775</xdr:rowOff>
    </xdr:to>
    <xdr:graphicFrame>
      <xdr:nvGraphicFramePr>
        <xdr:cNvPr id="7" name="Chart 9"/>
        <xdr:cNvGraphicFramePr/>
      </xdr:nvGraphicFramePr>
      <xdr:xfrm>
        <a:off x="3295650" y="13315950"/>
        <a:ext cx="562927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19050</xdr:colOff>
      <xdr:row>94</xdr:row>
      <xdr:rowOff>0</xdr:rowOff>
    </xdr:from>
    <xdr:ext cx="1581150" cy="219075"/>
    <xdr:sp>
      <xdr:nvSpPr>
        <xdr:cNvPr id="8" name="Text Box 14"/>
        <xdr:cNvSpPr txBox="1">
          <a:spLocks noChangeArrowheads="1"/>
        </xdr:cNvSpPr>
      </xdr:nvSpPr>
      <xdr:spPr>
        <a:xfrm>
          <a:off x="7229475" y="15916275"/>
          <a:ext cx="1581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3</xdr:col>
      <xdr:colOff>581025</xdr:colOff>
      <xdr:row>129</xdr:row>
      <xdr:rowOff>95250</xdr:rowOff>
    </xdr:from>
    <xdr:to>
      <xdr:col>12</xdr:col>
      <xdr:colOff>409575</xdr:colOff>
      <xdr:row>152</xdr:row>
      <xdr:rowOff>142875</xdr:rowOff>
    </xdr:to>
    <xdr:graphicFrame>
      <xdr:nvGraphicFramePr>
        <xdr:cNvPr id="9" name="Chart 11"/>
        <xdr:cNvGraphicFramePr/>
      </xdr:nvGraphicFramePr>
      <xdr:xfrm>
        <a:off x="3295650" y="21964650"/>
        <a:ext cx="5610225" cy="407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10</xdr:col>
      <xdr:colOff>38100</xdr:colOff>
      <xdr:row>146</xdr:row>
      <xdr:rowOff>28575</xdr:rowOff>
    </xdr:from>
    <xdr:ext cx="1352550" cy="171450"/>
    <xdr:sp>
      <xdr:nvSpPr>
        <xdr:cNvPr id="10" name="Text Box 16"/>
        <xdr:cNvSpPr txBox="1">
          <a:spLocks noChangeArrowheads="1"/>
        </xdr:cNvSpPr>
      </xdr:nvSpPr>
      <xdr:spPr>
        <a:xfrm>
          <a:off x="7248525" y="2496502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2011</a:t>
          </a:r>
        </a:p>
      </xdr:txBody>
    </xdr:sp>
    <xdr:clientData/>
  </xdr:oneCellAnchor>
  <xdr:twoCellAnchor>
    <xdr:from>
      <xdr:col>3</xdr:col>
      <xdr:colOff>590550</xdr:colOff>
      <xdr:row>153</xdr:row>
      <xdr:rowOff>28575</xdr:rowOff>
    </xdr:from>
    <xdr:to>
      <xdr:col>12</xdr:col>
      <xdr:colOff>514350</xdr:colOff>
      <xdr:row>177</xdr:row>
      <xdr:rowOff>85725</xdr:rowOff>
    </xdr:to>
    <xdr:graphicFrame>
      <xdr:nvGraphicFramePr>
        <xdr:cNvPr id="11" name="Chart 12"/>
        <xdr:cNvGraphicFramePr/>
      </xdr:nvGraphicFramePr>
      <xdr:xfrm>
        <a:off x="3305175" y="26393775"/>
        <a:ext cx="5705475" cy="393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10</xdr:col>
      <xdr:colOff>123825</xdr:colOff>
      <xdr:row>170</xdr:row>
      <xdr:rowOff>95250</xdr:rowOff>
    </xdr:from>
    <xdr:ext cx="1352550" cy="171450"/>
    <xdr:sp>
      <xdr:nvSpPr>
        <xdr:cNvPr id="12" name="Text Box 17"/>
        <xdr:cNvSpPr txBox="1">
          <a:spLocks noChangeArrowheads="1"/>
        </xdr:cNvSpPr>
      </xdr:nvSpPr>
      <xdr:spPr>
        <a:xfrm>
          <a:off x="7334250" y="2921317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76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8.421875" style="0" customWidth="1"/>
    <col min="4" max="4" width="24.00390625" style="0" customWidth="1"/>
    <col min="5" max="5" width="23.8515625" style="11" customWidth="1"/>
    <col min="6" max="6" width="16.7109375" style="11" customWidth="1"/>
    <col min="7" max="7" width="10.57421875" style="11" customWidth="1"/>
    <col min="8" max="9" width="9.140625" style="11" customWidth="1"/>
  </cols>
  <sheetData>
    <row r="1" spans="3:8" ht="93.75" customHeight="1">
      <c r="C1" s="248" t="s">
        <v>267</v>
      </c>
      <c r="D1" s="248"/>
      <c r="E1" s="58" t="s">
        <v>64</v>
      </c>
      <c r="G1" s="58"/>
      <c r="H1" s="59"/>
    </row>
    <row r="3" spans="2:9" ht="13.5" thickBot="1">
      <c r="B3" s="51" t="s">
        <v>74</v>
      </c>
      <c r="G3" s="13"/>
      <c r="H3" s="13"/>
      <c r="I3" s="13"/>
    </row>
    <row r="4" spans="2:9" ht="12.75">
      <c r="B4" s="143" t="s">
        <v>55</v>
      </c>
      <c r="C4" s="144" t="s">
        <v>57</v>
      </c>
      <c r="D4" s="144" t="s">
        <v>56</v>
      </c>
      <c r="E4" s="145" t="s">
        <v>65</v>
      </c>
      <c r="G4" s="13"/>
      <c r="H4" s="13"/>
      <c r="I4" s="13"/>
    </row>
    <row r="5" spans="2:9" ht="15" customHeight="1">
      <c r="B5" s="110" t="s">
        <v>8</v>
      </c>
      <c r="C5" s="28">
        <v>2.164502164502184</v>
      </c>
      <c r="D5" s="251" t="s">
        <v>76</v>
      </c>
      <c r="E5" s="234" t="s">
        <v>92</v>
      </c>
      <c r="G5" s="13"/>
      <c r="H5" s="13"/>
      <c r="I5" s="13"/>
    </row>
    <row r="6" spans="2:9" ht="15" customHeight="1">
      <c r="B6" s="110" t="s">
        <v>13</v>
      </c>
      <c r="C6" s="28">
        <v>2.5974025974026143</v>
      </c>
      <c r="D6" s="241"/>
      <c r="E6" s="235"/>
      <c r="G6" s="13"/>
      <c r="H6" s="13"/>
      <c r="I6" s="13"/>
    </row>
    <row r="7" spans="2:9" ht="15" customHeight="1">
      <c r="B7" s="110" t="s">
        <v>200</v>
      </c>
      <c r="C7" s="28">
        <v>5.19480519480518</v>
      </c>
      <c r="D7" s="241"/>
      <c r="E7" s="235"/>
      <c r="G7" s="13"/>
      <c r="H7" s="13"/>
      <c r="I7" s="13"/>
    </row>
    <row r="8" spans="2:9" ht="15" customHeight="1">
      <c r="B8" s="110" t="s">
        <v>7</v>
      </c>
      <c r="C8" s="28">
        <v>9.523809523809549</v>
      </c>
      <c r="D8" s="241"/>
      <c r="E8" s="235"/>
      <c r="G8" s="13"/>
      <c r="H8" s="13"/>
      <c r="I8" s="13"/>
    </row>
    <row r="9" spans="2:9" ht="15" customHeight="1">
      <c r="B9" s="110" t="s">
        <v>11</v>
      </c>
      <c r="C9" s="28">
        <v>10.822510822510822</v>
      </c>
      <c r="D9" s="241"/>
      <c r="E9" s="235"/>
      <c r="G9" s="13"/>
      <c r="H9" s="13"/>
      <c r="I9" s="13"/>
    </row>
    <row r="10" spans="2:9" ht="15" customHeight="1">
      <c r="B10" s="110" t="s">
        <v>10</v>
      </c>
      <c r="C10" s="28">
        <v>13.852813852813885</v>
      </c>
      <c r="D10" s="241"/>
      <c r="E10" s="235"/>
      <c r="G10" s="13"/>
      <c r="H10" s="64"/>
      <c r="I10" s="63"/>
    </row>
    <row r="11" spans="2:9" ht="15" customHeight="1">
      <c r="B11" s="110" t="s">
        <v>6</v>
      </c>
      <c r="C11" s="28">
        <v>15.584415584415606</v>
      </c>
      <c r="D11" s="241"/>
      <c r="E11" s="235"/>
      <c r="G11" s="13"/>
      <c r="H11" s="64"/>
      <c r="I11" s="63"/>
    </row>
    <row r="12" spans="2:9" ht="15" customHeight="1">
      <c r="B12" s="110" t="s">
        <v>14</v>
      </c>
      <c r="C12" s="28">
        <v>18.181818181818187</v>
      </c>
      <c r="D12" s="241"/>
      <c r="E12" s="235"/>
      <c r="G12" s="13"/>
      <c r="H12" s="64"/>
      <c r="I12" s="63"/>
    </row>
    <row r="13" spans="2:9" ht="18" customHeight="1">
      <c r="B13" s="110" t="s">
        <v>88</v>
      </c>
      <c r="C13" s="28">
        <v>20.779220779220783</v>
      </c>
      <c r="D13" s="236" t="s">
        <v>59</v>
      </c>
      <c r="E13" s="245" t="s">
        <v>69</v>
      </c>
      <c r="G13" s="13"/>
      <c r="H13" s="64"/>
      <c r="I13" s="63"/>
    </row>
    <row r="14" spans="2:9" ht="18" customHeight="1">
      <c r="B14" s="110" t="s">
        <v>252</v>
      </c>
      <c r="C14" s="28">
        <v>20.92352092352095</v>
      </c>
      <c r="D14" s="237"/>
      <c r="E14" s="242"/>
      <c r="G14" s="13"/>
      <c r="H14" s="64"/>
      <c r="I14" s="63"/>
    </row>
    <row r="15" spans="2:9" ht="18" customHeight="1">
      <c r="B15" s="110" t="s">
        <v>270</v>
      </c>
      <c r="C15" s="28">
        <v>21.64502164502166</v>
      </c>
      <c r="D15" s="237"/>
      <c r="E15" s="242"/>
      <c r="G15" s="13"/>
      <c r="H15" s="64"/>
      <c r="I15" s="63"/>
    </row>
    <row r="16" spans="2:9" ht="18" customHeight="1">
      <c r="B16" s="110" t="s">
        <v>12</v>
      </c>
      <c r="C16" s="28">
        <v>31.601731601731608</v>
      </c>
      <c r="D16" s="237"/>
      <c r="E16" s="242"/>
      <c r="G16" s="13"/>
      <c r="H16" s="64"/>
      <c r="I16" s="63"/>
    </row>
    <row r="17" spans="2:9" ht="18" customHeight="1">
      <c r="B17" s="110" t="s">
        <v>274</v>
      </c>
      <c r="C17" s="28">
        <v>37.0851370851371</v>
      </c>
      <c r="D17" s="237"/>
      <c r="E17" s="242"/>
      <c r="G17" s="13"/>
      <c r="H17" s="64"/>
      <c r="I17" s="63"/>
    </row>
    <row r="18" spans="2:9" ht="18" customHeight="1">
      <c r="B18" s="110" t="s">
        <v>199</v>
      </c>
      <c r="C18" s="28">
        <v>45.88744588744591</v>
      </c>
      <c r="D18" s="238"/>
      <c r="E18" s="242"/>
      <c r="G18" s="13"/>
      <c r="H18" s="64"/>
      <c r="I18" s="63"/>
    </row>
    <row r="19" spans="2:9" ht="98.25" customHeight="1">
      <c r="B19" s="110" t="s">
        <v>198</v>
      </c>
      <c r="C19" s="28">
        <v>79.22077922077925</v>
      </c>
      <c r="D19" s="146" t="s">
        <v>265</v>
      </c>
      <c r="E19" s="148" t="s">
        <v>70</v>
      </c>
      <c r="G19" s="13"/>
      <c r="H19" s="64"/>
      <c r="I19" s="63"/>
    </row>
    <row r="20" spans="2:9" ht="94.5" customHeight="1">
      <c r="B20" s="110" t="s">
        <v>260</v>
      </c>
      <c r="C20" s="28">
        <v>119.91341991341993</v>
      </c>
      <c r="D20" s="146" t="s">
        <v>60</v>
      </c>
      <c r="E20" s="149" t="s">
        <v>71</v>
      </c>
      <c r="G20" s="13"/>
      <c r="H20" s="64"/>
      <c r="I20" s="63"/>
    </row>
    <row r="21" spans="2:9" ht="21" customHeight="1">
      <c r="B21" s="110" t="s">
        <v>81</v>
      </c>
      <c r="C21" s="28">
        <v>214.71861471861473</v>
      </c>
      <c r="D21" s="252"/>
      <c r="E21" s="234" t="s">
        <v>72</v>
      </c>
      <c r="G21" s="13"/>
      <c r="H21" s="64"/>
      <c r="I21" s="63"/>
    </row>
    <row r="22" spans="2:9" ht="21" customHeight="1">
      <c r="B22" s="110" t="s">
        <v>91</v>
      </c>
      <c r="C22" s="28">
        <v>264.935064935065</v>
      </c>
      <c r="D22" s="253"/>
      <c r="E22" s="235"/>
      <c r="G22" s="13"/>
      <c r="H22" s="64"/>
      <c r="I22" s="63"/>
    </row>
    <row r="23" spans="2:9" ht="21" customHeight="1">
      <c r="B23" s="110" t="s">
        <v>9</v>
      </c>
      <c r="C23" s="28">
        <v>292.20779220779224</v>
      </c>
      <c r="D23" s="253"/>
      <c r="E23" s="235"/>
      <c r="G23" s="13"/>
      <c r="H23" s="64"/>
      <c r="I23" s="63"/>
    </row>
    <row r="24" spans="2:9" ht="21" customHeight="1" thickBot="1">
      <c r="B24" s="111" t="s">
        <v>201</v>
      </c>
      <c r="C24" s="150">
        <v>572.7272727272726</v>
      </c>
      <c r="D24" s="254"/>
      <c r="E24" s="255"/>
      <c r="G24" s="13"/>
      <c r="H24" s="64"/>
      <c r="I24" s="63"/>
    </row>
    <row r="25" spans="7:9" ht="12.75">
      <c r="G25" s="13"/>
      <c r="H25" s="13"/>
      <c r="I25" s="13"/>
    </row>
    <row r="27" spans="2:3" ht="13.5" thickBot="1">
      <c r="B27" s="51" t="s">
        <v>73</v>
      </c>
      <c r="C27" s="52"/>
    </row>
    <row r="28" spans="2:6" ht="25.5">
      <c r="B28" s="55" t="s">
        <v>55</v>
      </c>
      <c r="C28" s="151" t="s">
        <v>96</v>
      </c>
      <c r="D28" s="151" t="s">
        <v>95</v>
      </c>
      <c r="E28" s="57" t="s">
        <v>56</v>
      </c>
      <c r="F28" s="60" t="s">
        <v>65</v>
      </c>
    </row>
    <row r="29" spans="2:8" ht="99.75" customHeight="1">
      <c r="B29" s="110" t="s">
        <v>8</v>
      </c>
      <c r="C29" s="82">
        <v>0.0016203703703703703</v>
      </c>
      <c r="D29" s="82">
        <v>0.00048611111111111104</v>
      </c>
      <c r="E29" s="152" t="s">
        <v>264</v>
      </c>
      <c r="F29" s="148" t="s">
        <v>94</v>
      </c>
      <c r="H29" s="41"/>
    </row>
    <row r="30" spans="2:8" ht="15.75" customHeight="1">
      <c r="B30" s="110" t="s">
        <v>12</v>
      </c>
      <c r="C30" s="82">
        <v>0.0019444444444444442</v>
      </c>
      <c r="D30" s="153">
        <v>1.1574074074074073E-05</v>
      </c>
      <c r="E30" s="239" t="s">
        <v>61</v>
      </c>
      <c r="F30" s="234" t="s">
        <v>97</v>
      </c>
      <c r="H30" s="41"/>
    </row>
    <row r="31" spans="2:6" ht="15.75" customHeight="1">
      <c r="B31" s="110" t="s">
        <v>274</v>
      </c>
      <c r="C31" s="82">
        <v>0.0022569444444444447</v>
      </c>
      <c r="D31" s="153">
        <v>6.944444444444444E-05</v>
      </c>
      <c r="E31" s="241"/>
      <c r="F31" s="242"/>
    </row>
    <row r="32" spans="2:9" ht="15.75" customHeight="1">
      <c r="B32" s="110" t="s">
        <v>260</v>
      </c>
      <c r="C32" s="82">
        <v>0.0027546296296296294</v>
      </c>
      <c r="D32" s="82">
        <v>2.3148148148148147E-05</v>
      </c>
      <c r="E32" s="241"/>
      <c r="F32" s="242"/>
      <c r="H32" s="3"/>
      <c r="I32" s="3"/>
    </row>
    <row r="33" spans="2:9" ht="15.75" customHeight="1">
      <c r="B33" s="110" t="s">
        <v>88</v>
      </c>
      <c r="C33" s="82">
        <v>0.0028819444444444444</v>
      </c>
      <c r="D33" s="82">
        <v>1.1574074074074073E-05</v>
      </c>
      <c r="E33" s="241"/>
      <c r="F33" s="242"/>
      <c r="H33" s="13"/>
      <c r="I33" s="13"/>
    </row>
    <row r="34" spans="2:9" ht="15.75" customHeight="1">
      <c r="B34" s="110" t="s">
        <v>11</v>
      </c>
      <c r="C34" s="154">
        <v>0.0028819444444444444</v>
      </c>
      <c r="D34" s="82">
        <v>2.3148148148148147E-05</v>
      </c>
      <c r="E34" s="241"/>
      <c r="F34" s="242"/>
      <c r="H34" s="13"/>
      <c r="I34" s="54"/>
    </row>
    <row r="35" spans="2:9" ht="15.75" customHeight="1">
      <c r="B35" s="110" t="s">
        <v>270</v>
      </c>
      <c r="C35" s="82">
        <v>0.002916666666666667</v>
      </c>
      <c r="D35" s="153">
        <v>0.0004976851851851852</v>
      </c>
      <c r="E35" s="241"/>
      <c r="F35" s="242"/>
      <c r="H35" s="13"/>
      <c r="I35" s="54"/>
    </row>
    <row r="36" spans="2:9" ht="31.5" customHeight="1">
      <c r="B36" s="110" t="s">
        <v>6</v>
      </c>
      <c r="C36" s="155">
        <v>0.0022916666666666667</v>
      </c>
      <c r="D36" s="155">
        <v>0.0020833333333333333</v>
      </c>
      <c r="E36" s="239" t="s">
        <v>62</v>
      </c>
      <c r="F36" s="243" t="s">
        <v>98</v>
      </c>
      <c r="H36" s="13"/>
      <c r="I36" s="54"/>
    </row>
    <row r="37" spans="2:9" ht="31.5" customHeight="1">
      <c r="B37" s="110" t="s">
        <v>10</v>
      </c>
      <c r="C37" s="82">
        <v>0.0029282407407407412</v>
      </c>
      <c r="D37" s="153">
        <v>0.002835648148148148</v>
      </c>
      <c r="E37" s="244"/>
      <c r="F37" s="242"/>
      <c r="H37" s="13"/>
      <c r="I37" s="54"/>
    </row>
    <row r="38" spans="2:9" ht="31.5" customHeight="1">
      <c r="B38" s="110" t="s">
        <v>7</v>
      </c>
      <c r="C38" s="82">
        <v>0.003958333333333334</v>
      </c>
      <c r="D38" s="82">
        <v>0.003935185185185186</v>
      </c>
      <c r="E38" s="244"/>
      <c r="F38" s="242"/>
      <c r="H38" s="13"/>
      <c r="I38" s="13"/>
    </row>
    <row r="39" spans="2:6" ht="15" customHeight="1">
      <c r="B39" s="110" t="s">
        <v>13</v>
      </c>
      <c r="C39" s="82">
        <v>0.0043518518518518515</v>
      </c>
      <c r="D39" s="82">
        <v>6.944444444444444E-05</v>
      </c>
      <c r="E39" s="251" t="s">
        <v>266</v>
      </c>
      <c r="F39" s="243" t="s">
        <v>99</v>
      </c>
    </row>
    <row r="40" spans="2:11" ht="15" customHeight="1">
      <c r="B40" s="110" t="s">
        <v>200</v>
      </c>
      <c r="C40" s="82">
        <v>0.004456018518518519</v>
      </c>
      <c r="D40" s="153">
        <v>0.0043518518518518515</v>
      </c>
      <c r="E40" s="244"/>
      <c r="F40" s="242"/>
      <c r="K40" s="87"/>
    </row>
    <row r="41" spans="2:11" ht="15" customHeight="1">
      <c r="B41" s="110" t="s">
        <v>81</v>
      </c>
      <c r="C41" s="82">
        <v>0.004606481481481481</v>
      </c>
      <c r="D41" s="82">
        <v>0.004513888888888889</v>
      </c>
      <c r="E41" s="244"/>
      <c r="F41" s="242"/>
      <c r="K41" s="87"/>
    </row>
    <row r="42" spans="2:6" ht="15" customHeight="1">
      <c r="B42" s="110" t="s">
        <v>252</v>
      </c>
      <c r="C42" s="82">
        <v>0.004930555555555555</v>
      </c>
      <c r="D42" s="153">
        <v>4.6296296296296294E-05</v>
      </c>
      <c r="E42" s="244"/>
      <c r="F42" s="242"/>
    </row>
    <row r="43" spans="2:6" ht="15" customHeight="1">
      <c r="B43" s="110" t="s">
        <v>9</v>
      </c>
      <c r="C43" s="82">
        <v>0.005671296296296296</v>
      </c>
      <c r="D43" s="82">
        <v>0.005613425925925927</v>
      </c>
      <c r="E43" s="244"/>
      <c r="F43" s="242"/>
    </row>
    <row r="44" spans="2:6" ht="15" customHeight="1">
      <c r="B44" s="110" t="s">
        <v>199</v>
      </c>
      <c r="C44" s="82">
        <v>0.006585648148148147</v>
      </c>
      <c r="D44" s="153">
        <v>0.0062499999999999995</v>
      </c>
      <c r="E44" s="244"/>
      <c r="F44" s="242"/>
    </row>
    <row r="45" spans="2:15" ht="19.5" customHeight="1">
      <c r="B45" s="110" t="s">
        <v>198</v>
      </c>
      <c r="C45" s="82">
        <v>0.007407407407407407</v>
      </c>
      <c r="D45" s="153">
        <v>0.006921296296296297</v>
      </c>
      <c r="E45" s="147"/>
      <c r="F45" s="243" t="s">
        <v>196</v>
      </c>
      <c r="O45" s="109"/>
    </row>
    <row r="46" spans="2:15" ht="19.5" customHeight="1">
      <c r="B46" s="110" t="s">
        <v>91</v>
      </c>
      <c r="C46" s="82">
        <v>0.008900462962962962</v>
      </c>
      <c r="D46" s="154">
        <v>0.007916666666666667</v>
      </c>
      <c r="E46" s="147"/>
      <c r="F46" s="234"/>
      <c r="O46" s="109"/>
    </row>
    <row r="47" spans="2:15" ht="19.5" customHeight="1">
      <c r="B47" s="110" t="s">
        <v>14</v>
      </c>
      <c r="C47" s="82">
        <v>0.010092592592592592</v>
      </c>
      <c r="D47" s="82">
        <v>0.009988425925925927</v>
      </c>
      <c r="E47" s="147"/>
      <c r="F47" s="242"/>
      <c r="O47" s="109"/>
    </row>
    <row r="48" spans="2:6" ht="19.5" customHeight="1" thickBot="1">
      <c r="B48" s="111" t="s">
        <v>201</v>
      </c>
      <c r="C48" s="120">
        <v>0.013206018518518518</v>
      </c>
      <c r="D48" s="156">
        <v>0.007407407407407407</v>
      </c>
      <c r="E48" s="157"/>
      <c r="F48" s="250"/>
    </row>
    <row r="49" spans="2:6" ht="12.75">
      <c r="B49" s="249" t="s">
        <v>263</v>
      </c>
      <c r="C49" s="249"/>
      <c r="D49" s="249"/>
      <c r="E49" s="249"/>
      <c r="F49" s="249"/>
    </row>
    <row r="51" spans="2:10" ht="13.5" thickBot="1">
      <c r="B51" s="247" t="s">
        <v>75</v>
      </c>
      <c r="C51" s="247"/>
      <c r="D51" s="247"/>
      <c r="E51" s="247"/>
      <c r="F51" s="247"/>
      <c r="I51" s="13"/>
      <c r="J51" s="3"/>
    </row>
    <row r="52" spans="2:10" ht="24">
      <c r="B52" s="55" t="s">
        <v>55</v>
      </c>
      <c r="C52" s="56" t="s">
        <v>58</v>
      </c>
      <c r="D52" s="61" t="s">
        <v>66</v>
      </c>
      <c r="E52" s="57" t="s">
        <v>56</v>
      </c>
      <c r="F52" s="60" t="s">
        <v>65</v>
      </c>
      <c r="H52" s="13"/>
      <c r="I52" s="13"/>
      <c r="J52" s="3"/>
    </row>
    <row r="53" spans="2:10" ht="12.75" customHeight="1">
      <c r="B53" s="198" t="s">
        <v>10</v>
      </c>
      <c r="C53" s="221">
        <v>46.88918301701682</v>
      </c>
      <c r="D53" s="159">
        <f aca="true" t="shared" si="0" ref="D53:D72">C53/50</f>
        <v>0.9377836603403363</v>
      </c>
      <c r="E53" s="232" t="s">
        <v>277</v>
      </c>
      <c r="F53" s="229" t="s">
        <v>276</v>
      </c>
      <c r="H53" s="13"/>
      <c r="I53" s="13"/>
      <c r="J53" s="62"/>
    </row>
    <row r="54" spans="2:10" ht="12.75">
      <c r="B54" s="198" t="s">
        <v>91</v>
      </c>
      <c r="C54" s="158">
        <v>46.338867377345494</v>
      </c>
      <c r="D54" s="159">
        <f t="shared" si="0"/>
        <v>0.9267773475469099</v>
      </c>
      <c r="E54" s="232"/>
      <c r="F54" s="230"/>
      <c r="H54" s="13"/>
      <c r="I54" s="13"/>
      <c r="J54" s="62"/>
    </row>
    <row r="55" spans="2:10" ht="12.75">
      <c r="B55" s="198" t="s">
        <v>7</v>
      </c>
      <c r="C55" s="158">
        <v>45.83249901346613</v>
      </c>
      <c r="D55" s="159">
        <f t="shared" si="0"/>
        <v>0.9166499802693227</v>
      </c>
      <c r="E55" s="232"/>
      <c r="F55" s="230"/>
      <c r="H55" s="13"/>
      <c r="I55" s="13"/>
      <c r="J55" s="62"/>
    </row>
    <row r="56" spans="2:10" ht="12.75">
      <c r="B56" s="198" t="s">
        <v>201</v>
      </c>
      <c r="C56" s="158">
        <v>45.28530143232897</v>
      </c>
      <c r="D56" s="159">
        <f t="shared" si="0"/>
        <v>0.9057060286465795</v>
      </c>
      <c r="E56" s="232"/>
      <c r="F56" s="230"/>
      <c r="H56" s="13"/>
      <c r="I56" s="13"/>
      <c r="J56" s="62"/>
    </row>
    <row r="57" spans="2:10" ht="12.75">
      <c r="B57" s="198" t="s">
        <v>198</v>
      </c>
      <c r="C57" s="158">
        <v>45.18559189160428</v>
      </c>
      <c r="D57" s="159">
        <f t="shared" si="0"/>
        <v>0.9037118378320856</v>
      </c>
      <c r="E57" s="232"/>
      <c r="F57" s="230"/>
      <c r="H57" s="13"/>
      <c r="I57" s="13"/>
      <c r="J57" s="62"/>
    </row>
    <row r="58" spans="2:10" ht="12.75">
      <c r="B58" s="198" t="s">
        <v>274</v>
      </c>
      <c r="C58" s="158">
        <v>44.4023464275739</v>
      </c>
      <c r="D58" s="159">
        <f t="shared" si="0"/>
        <v>0.888046928551478</v>
      </c>
      <c r="E58" s="232"/>
      <c r="F58" s="230"/>
      <c r="H58" s="13"/>
      <c r="I58" s="13"/>
      <c r="J58" s="62"/>
    </row>
    <row r="59" spans="2:10" ht="12.75">
      <c r="B59" s="198" t="s">
        <v>6</v>
      </c>
      <c r="C59" s="158">
        <v>43.51866051051951</v>
      </c>
      <c r="D59" s="159">
        <f t="shared" si="0"/>
        <v>0.8703732102103902</v>
      </c>
      <c r="E59" s="232"/>
      <c r="F59" s="230"/>
      <c r="H59" s="13"/>
      <c r="I59" s="13"/>
      <c r="J59" s="62"/>
    </row>
    <row r="60" spans="2:10" ht="12.75">
      <c r="B60" s="198" t="s">
        <v>270</v>
      </c>
      <c r="C60" s="158">
        <v>43.12429405532525</v>
      </c>
      <c r="D60" s="159">
        <f t="shared" si="0"/>
        <v>0.862485881106505</v>
      </c>
      <c r="E60" s="232"/>
      <c r="F60" s="230"/>
      <c r="H60" s="13"/>
      <c r="I60" s="13"/>
      <c r="J60" s="62"/>
    </row>
    <row r="61" spans="2:10" ht="12.75">
      <c r="B61" s="198" t="s">
        <v>260</v>
      </c>
      <c r="C61" s="158">
        <v>43.12046364404722</v>
      </c>
      <c r="D61" s="159">
        <f t="shared" si="0"/>
        <v>0.8624092728809444</v>
      </c>
      <c r="E61" s="233"/>
      <c r="F61" s="231"/>
      <c r="H61" s="13"/>
      <c r="I61" s="13"/>
      <c r="J61" s="62"/>
    </row>
    <row r="62" spans="2:10" ht="30.75" customHeight="1">
      <c r="B62" s="198" t="s">
        <v>11</v>
      </c>
      <c r="C62" s="158">
        <v>42.31653925244389</v>
      </c>
      <c r="D62" s="159">
        <f t="shared" si="0"/>
        <v>0.8463307850488778</v>
      </c>
      <c r="E62" s="226" t="s">
        <v>271</v>
      </c>
      <c r="F62" s="225" t="s">
        <v>272</v>
      </c>
      <c r="H62" s="13"/>
      <c r="I62" s="13"/>
      <c r="J62" s="62"/>
    </row>
    <row r="63" spans="2:10" ht="30.75" customHeight="1">
      <c r="B63" s="198" t="s">
        <v>8</v>
      </c>
      <c r="C63" s="158">
        <v>41.48739740416043</v>
      </c>
      <c r="D63" s="159">
        <f t="shared" si="0"/>
        <v>0.8297479480832086</v>
      </c>
      <c r="E63" s="227"/>
      <c r="F63" s="225"/>
      <c r="H63" s="13"/>
      <c r="I63" s="13"/>
      <c r="J63" s="62"/>
    </row>
    <row r="64" spans="2:10" ht="30.75" customHeight="1">
      <c r="B64" s="198" t="s">
        <v>88</v>
      </c>
      <c r="C64" s="158">
        <v>40.14222142364187</v>
      </c>
      <c r="D64" s="159">
        <f t="shared" si="0"/>
        <v>0.8028444284728374</v>
      </c>
      <c r="E64" s="228"/>
      <c r="F64" s="225"/>
      <c r="H64" s="13"/>
      <c r="I64" s="13"/>
      <c r="J64" s="62"/>
    </row>
    <row r="65" spans="2:10" ht="24" customHeight="1">
      <c r="B65" s="198" t="s">
        <v>13</v>
      </c>
      <c r="C65" s="158">
        <v>37.46520463907683</v>
      </c>
      <c r="D65" s="159">
        <f t="shared" si="0"/>
        <v>0.7493040927815366</v>
      </c>
      <c r="E65" s="239" t="s">
        <v>63</v>
      </c>
      <c r="F65" s="225" t="s">
        <v>257</v>
      </c>
      <c r="H65" s="13"/>
      <c r="I65" s="13"/>
      <c r="J65" s="62"/>
    </row>
    <row r="66" spans="2:10" ht="24" customHeight="1">
      <c r="B66" s="198" t="s">
        <v>9</v>
      </c>
      <c r="C66" s="158">
        <v>36.29064608604443</v>
      </c>
      <c r="D66" s="159">
        <f t="shared" si="0"/>
        <v>0.7258129217208886</v>
      </c>
      <c r="E66" s="239"/>
      <c r="F66" s="225"/>
      <c r="H66" s="13"/>
      <c r="I66" s="13"/>
      <c r="J66" s="62"/>
    </row>
    <row r="67" spans="2:10" ht="24" customHeight="1">
      <c r="B67" s="198" t="s">
        <v>200</v>
      </c>
      <c r="C67" s="158">
        <v>33.60544832412839</v>
      </c>
      <c r="D67" s="159">
        <f t="shared" si="0"/>
        <v>0.6721089664825678</v>
      </c>
      <c r="E67" s="239"/>
      <c r="F67" s="225"/>
      <c r="H67" s="13"/>
      <c r="I67" s="13"/>
      <c r="J67" s="62"/>
    </row>
    <row r="68" spans="2:6" ht="24" customHeight="1">
      <c r="B68" s="198" t="s">
        <v>14</v>
      </c>
      <c r="C68" s="158">
        <v>32.01166215754398</v>
      </c>
      <c r="D68" s="159">
        <f t="shared" si="0"/>
        <v>0.6402332431508796</v>
      </c>
      <c r="E68" s="239"/>
      <c r="F68" s="225"/>
    </row>
    <row r="69" spans="2:6" ht="15" customHeight="1">
      <c r="B69" s="198" t="s">
        <v>81</v>
      </c>
      <c r="C69" s="158">
        <v>29.62014291848665</v>
      </c>
      <c r="D69" s="159">
        <f t="shared" si="0"/>
        <v>0.5924028583697329</v>
      </c>
      <c r="E69" s="222"/>
      <c r="F69" s="225" t="s">
        <v>258</v>
      </c>
    </row>
    <row r="70" spans="2:6" ht="12.75">
      <c r="B70" s="198" t="s">
        <v>12</v>
      </c>
      <c r="C70" s="158">
        <v>24.435156582659154</v>
      </c>
      <c r="D70" s="159">
        <f t="shared" si="0"/>
        <v>0.4887031316531831</v>
      </c>
      <c r="E70" s="223"/>
      <c r="F70" s="225"/>
    </row>
    <row r="71" spans="2:6" ht="12.75">
      <c r="B71" s="198" t="s">
        <v>199</v>
      </c>
      <c r="C71" s="158">
        <v>23.44771721749443</v>
      </c>
      <c r="D71" s="159">
        <f t="shared" si="0"/>
        <v>0.4689543443498886</v>
      </c>
      <c r="E71" s="223"/>
      <c r="F71" s="225"/>
    </row>
    <row r="72" spans="2:6" ht="13.5" thickBot="1">
      <c r="B72" s="199" t="s">
        <v>252</v>
      </c>
      <c r="C72" s="160">
        <v>4.136482474372417</v>
      </c>
      <c r="D72" s="161">
        <f t="shared" si="0"/>
        <v>0.08272964948744833</v>
      </c>
      <c r="E72" s="224"/>
      <c r="F72" s="225"/>
    </row>
    <row r="73" spans="2:5" ht="12.75">
      <c r="B73" s="53"/>
      <c r="C73" s="53"/>
      <c r="D73" s="53"/>
      <c r="E73" s="23"/>
    </row>
    <row r="74" spans="2:6" ht="12.75" customHeight="1">
      <c r="B74" s="246" t="s">
        <v>197</v>
      </c>
      <c r="C74" s="246"/>
      <c r="D74" s="246"/>
      <c r="E74" s="246"/>
      <c r="F74" s="246"/>
    </row>
    <row r="75" spans="2:6" ht="12.75">
      <c r="B75" s="246"/>
      <c r="C75" s="246"/>
      <c r="D75" s="246"/>
      <c r="E75" s="246"/>
      <c r="F75" s="246"/>
    </row>
    <row r="76" spans="2:6" ht="12.75">
      <c r="B76" s="240" t="s">
        <v>68</v>
      </c>
      <c r="C76" s="240"/>
      <c r="D76" s="240"/>
      <c r="E76" s="240"/>
      <c r="F76" s="240"/>
    </row>
  </sheetData>
  <sheetProtection/>
  <mergeCells count="26">
    <mergeCell ref="B74:F75"/>
    <mergeCell ref="B51:F51"/>
    <mergeCell ref="C1:D1"/>
    <mergeCell ref="B49:F49"/>
    <mergeCell ref="F45:F48"/>
    <mergeCell ref="E39:E44"/>
    <mergeCell ref="F39:F44"/>
    <mergeCell ref="D21:D24"/>
    <mergeCell ref="E21:E24"/>
    <mergeCell ref="D5:D12"/>
    <mergeCell ref="E5:E12"/>
    <mergeCell ref="D13:D18"/>
    <mergeCell ref="E65:E68"/>
    <mergeCell ref="B76:F76"/>
    <mergeCell ref="E30:E35"/>
    <mergeCell ref="F30:F35"/>
    <mergeCell ref="F36:F38"/>
    <mergeCell ref="E36:E38"/>
    <mergeCell ref="E13:E18"/>
    <mergeCell ref="F65:F68"/>
    <mergeCell ref="E69:E72"/>
    <mergeCell ref="F69:F72"/>
    <mergeCell ref="F62:F64"/>
    <mergeCell ref="E62:E64"/>
    <mergeCell ref="F53:F61"/>
    <mergeCell ref="E53:E61"/>
  </mergeCells>
  <hyperlinks>
    <hyperlink ref="E1" r:id="rId1" display="http://www.anti-malware.ru/"/>
    <hyperlink ref="B76:E76" location="'Starting Office Programs'!A1" display="Подробный расчет баллов для каждого антивируса"/>
  </hyperlinks>
  <printOptions/>
  <pageMargins left="0.21" right="0.28" top="0.57" bottom="1" header="0.37" footer="0.5"/>
  <pageSetup horizontalDpi="200" verticalDpi="200" orientation="portrait" paperSize="9" r:id="rId3"/>
  <rowBreaks count="2" manualBreakCount="2">
    <brk id="25" max="255" man="1"/>
    <brk id="49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3:E39"/>
  <sheetViews>
    <sheetView zoomScalePageLayoutView="0" workbookViewId="0" topLeftCell="B1">
      <selection activeCell="C27" sqref="C27:D32"/>
    </sheetView>
  </sheetViews>
  <sheetFormatPr defaultColWidth="9.140625" defaultRowHeight="12.75"/>
  <cols>
    <col min="1" max="1" width="5.140625" style="0" customWidth="1"/>
    <col min="2" max="2" width="38.57421875" style="0" bestFit="1" customWidth="1"/>
    <col min="3" max="3" width="38.140625" style="0" customWidth="1"/>
    <col min="4" max="4" width="22.421875" style="0" bestFit="1" customWidth="1"/>
  </cols>
  <sheetData>
    <row r="2" s="11" customFormat="1" ht="12" hidden="1"/>
    <row r="3" spans="2:4" s="11" customFormat="1" ht="12.75" thickBot="1">
      <c r="B3" s="260" t="s">
        <v>78</v>
      </c>
      <c r="C3" s="260"/>
      <c r="D3" s="260"/>
    </row>
    <row r="4" spans="2:4" s="11" customFormat="1" ht="12">
      <c r="B4" s="36" t="s">
        <v>17</v>
      </c>
      <c r="C4" s="37" t="s">
        <v>18</v>
      </c>
      <c r="D4" s="38" t="s">
        <v>16</v>
      </c>
    </row>
    <row r="5" spans="2:4" s="11" customFormat="1" ht="12">
      <c r="B5" s="100" t="s">
        <v>213</v>
      </c>
      <c r="C5" s="128" t="s">
        <v>211</v>
      </c>
      <c r="D5" s="103" t="s">
        <v>212</v>
      </c>
    </row>
    <row r="6" spans="2:4" s="11" customFormat="1" ht="12">
      <c r="B6" s="100" t="s">
        <v>13</v>
      </c>
      <c r="C6" s="128" t="s">
        <v>214</v>
      </c>
      <c r="D6" s="103" t="s">
        <v>215</v>
      </c>
    </row>
    <row r="7" spans="2:4" s="11" customFormat="1" ht="12">
      <c r="B7" s="100" t="s">
        <v>8</v>
      </c>
      <c r="C7" s="128" t="s">
        <v>216</v>
      </c>
      <c r="D7" s="103" t="s">
        <v>217</v>
      </c>
    </row>
    <row r="8" spans="2:4" s="11" customFormat="1" ht="12">
      <c r="B8" s="100" t="s">
        <v>220</v>
      </c>
      <c r="C8" s="128" t="s">
        <v>218</v>
      </c>
      <c r="D8" s="97" t="s">
        <v>219</v>
      </c>
    </row>
    <row r="9" spans="2:4" s="11" customFormat="1" ht="12">
      <c r="B9" s="100" t="s">
        <v>198</v>
      </c>
      <c r="C9" s="128" t="s">
        <v>221</v>
      </c>
      <c r="D9" s="103" t="s">
        <v>222</v>
      </c>
    </row>
    <row r="10" spans="2:4" s="11" customFormat="1" ht="12">
      <c r="B10" s="100" t="s">
        <v>14</v>
      </c>
      <c r="C10" s="128" t="s">
        <v>223</v>
      </c>
      <c r="D10" s="103" t="s">
        <v>224</v>
      </c>
    </row>
    <row r="11" spans="2:4" s="11" customFormat="1" ht="12">
      <c r="B11" s="100" t="s">
        <v>199</v>
      </c>
      <c r="C11" s="128" t="s">
        <v>225</v>
      </c>
      <c r="D11" s="103" t="s">
        <v>226</v>
      </c>
    </row>
    <row r="12" spans="2:4" s="11" customFormat="1" ht="12">
      <c r="B12" s="100" t="s">
        <v>229</v>
      </c>
      <c r="C12" s="128" t="s">
        <v>227</v>
      </c>
      <c r="D12" s="103" t="s">
        <v>228</v>
      </c>
    </row>
    <row r="13" spans="2:4" s="11" customFormat="1" ht="12">
      <c r="B13" s="100" t="s">
        <v>12</v>
      </c>
      <c r="C13" s="128" t="s">
        <v>230</v>
      </c>
      <c r="D13" s="97" t="s">
        <v>231</v>
      </c>
    </row>
    <row r="14" spans="2:4" s="11" customFormat="1" ht="12">
      <c r="B14" s="100" t="s">
        <v>234</v>
      </c>
      <c r="C14" s="128" t="s">
        <v>232</v>
      </c>
      <c r="D14" s="103" t="s">
        <v>233</v>
      </c>
    </row>
    <row r="15" spans="2:4" s="11" customFormat="1" ht="12">
      <c r="B15" s="100" t="s">
        <v>237</v>
      </c>
      <c r="C15" s="128" t="s">
        <v>235</v>
      </c>
      <c r="D15" s="104" t="s">
        <v>236</v>
      </c>
    </row>
    <row r="16" spans="2:4" s="11" customFormat="1" ht="12">
      <c r="B16" s="100" t="s">
        <v>9</v>
      </c>
      <c r="C16" s="128" t="s">
        <v>238</v>
      </c>
      <c r="D16" s="97" t="s">
        <v>239</v>
      </c>
    </row>
    <row r="17" spans="2:4" s="11" customFormat="1" ht="12">
      <c r="B17" s="100" t="s">
        <v>91</v>
      </c>
      <c r="C17" s="128" t="s">
        <v>240</v>
      </c>
      <c r="D17" s="105" t="s">
        <v>241</v>
      </c>
    </row>
    <row r="18" spans="2:4" s="11" customFormat="1" ht="12">
      <c r="B18" s="100" t="s">
        <v>274</v>
      </c>
      <c r="C18" s="128" t="s">
        <v>242</v>
      </c>
      <c r="D18" s="103" t="s">
        <v>243</v>
      </c>
    </row>
    <row r="19" spans="2:4" s="11" customFormat="1" ht="12">
      <c r="B19" s="100" t="s">
        <v>19</v>
      </c>
      <c r="C19" s="128" t="s">
        <v>244</v>
      </c>
      <c r="D19" s="103" t="s">
        <v>245</v>
      </c>
    </row>
    <row r="20" spans="2:4" s="11" customFormat="1" ht="12">
      <c r="B20" s="100" t="s">
        <v>81</v>
      </c>
      <c r="C20" s="128" t="s">
        <v>246</v>
      </c>
      <c r="D20" s="103" t="s">
        <v>247</v>
      </c>
    </row>
    <row r="21" spans="2:4" s="11" customFormat="1" ht="12">
      <c r="B21" s="100" t="s">
        <v>252</v>
      </c>
      <c r="C21" s="128" t="s">
        <v>248</v>
      </c>
      <c r="D21" s="103" t="s">
        <v>249</v>
      </c>
    </row>
    <row r="22" spans="2:4" s="11" customFormat="1" ht="12">
      <c r="B22" s="100" t="s">
        <v>6</v>
      </c>
      <c r="C22" s="128" t="s">
        <v>250</v>
      </c>
      <c r="D22" s="103" t="s">
        <v>251</v>
      </c>
    </row>
    <row r="23" spans="2:4" s="11" customFormat="1" ht="12">
      <c r="B23" s="100" t="s">
        <v>201</v>
      </c>
      <c r="C23" s="128" t="s">
        <v>253</v>
      </c>
      <c r="D23" s="103" t="s">
        <v>254</v>
      </c>
    </row>
    <row r="24" spans="2:4" s="11" customFormat="1" ht="12.75" thickBot="1">
      <c r="B24" s="101" t="s">
        <v>200</v>
      </c>
      <c r="C24" s="129" t="s">
        <v>255</v>
      </c>
      <c r="D24" s="106" t="s">
        <v>256</v>
      </c>
    </row>
    <row r="25" s="11" customFormat="1" ht="12"/>
    <row r="26" s="11" customFormat="1" ht="12.75" thickBot="1">
      <c r="B26" s="39" t="s">
        <v>79</v>
      </c>
    </row>
    <row r="27" spans="2:4" s="11" customFormat="1" ht="12">
      <c r="B27" s="130" t="s">
        <v>39</v>
      </c>
      <c r="C27" s="261" t="s">
        <v>205</v>
      </c>
      <c r="D27" s="262"/>
    </row>
    <row r="28" spans="2:4" s="11" customFormat="1" ht="12">
      <c r="B28" s="131" t="s">
        <v>40</v>
      </c>
      <c r="C28" s="258" t="s">
        <v>206</v>
      </c>
      <c r="D28" s="259"/>
    </row>
    <row r="29" spans="2:4" s="11" customFormat="1" ht="12">
      <c r="B29" s="131" t="s">
        <v>41</v>
      </c>
      <c r="C29" s="258" t="s">
        <v>207</v>
      </c>
      <c r="D29" s="259"/>
    </row>
    <row r="30" spans="2:4" s="11" customFormat="1" ht="12">
      <c r="B30" s="131" t="s">
        <v>42</v>
      </c>
      <c r="C30" s="258" t="s">
        <v>208</v>
      </c>
      <c r="D30" s="259"/>
    </row>
    <row r="31" spans="2:4" s="11" customFormat="1" ht="12">
      <c r="B31" s="131" t="s">
        <v>203</v>
      </c>
      <c r="C31" s="102" t="s">
        <v>209</v>
      </c>
      <c r="D31" s="132"/>
    </row>
    <row r="32" spans="2:4" s="11" customFormat="1" ht="12">
      <c r="B32" s="131" t="s">
        <v>202</v>
      </c>
      <c r="C32" s="258" t="s">
        <v>210</v>
      </c>
      <c r="D32" s="259"/>
    </row>
    <row r="33" spans="2:4" s="11" customFormat="1" ht="12">
      <c r="B33" s="131" t="s">
        <v>43</v>
      </c>
      <c r="C33" s="263" t="s">
        <v>30</v>
      </c>
      <c r="D33" s="259"/>
    </row>
    <row r="34" spans="2:4" s="11" customFormat="1" ht="12.75" customHeight="1">
      <c r="B34" s="131" t="s">
        <v>44</v>
      </c>
      <c r="C34" s="263" t="s">
        <v>204</v>
      </c>
      <c r="D34" s="259"/>
    </row>
    <row r="35" spans="2:5" ht="106.5" customHeight="1" thickBot="1">
      <c r="B35" s="133" t="s">
        <v>45</v>
      </c>
      <c r="C35" s="256" t="s">
        <v>268</v>
      </c>
      <c r="D35" s="257"/>
      <c r="E35" s="11"/>
    </row>
    <row r="36" ht="12.75">
      <c r="B36" s="3"/>
    </row>
    <row r="37" ht="12.75">
      <c r="B37" s="3"/>
    </row>
    <row r="38" ht="12.75">
      <c r="B38" s="3"/>
    </row>
    <row r="39" ht="12.75">
      <c r="B39" s="3"/>
    </row>
  </sheetData>
  <sheetProtection/>
  <mergeCells count="9">
    <mergeCell ref="C35:D35"/>
    <mergeCell ref="C29:D29"/>
    <mergeCell ref="B3:D3"/>
    <mergeCell ref="C28:D28"/>
    <mergeCell ref="C27:D27"/>
    <mergeCell ref="C34:D34"/>
    <mergeCell ref="C33:D33"/>
    <mergeCell ref="C32:D32"/>
    <mergeCell ref="C30:D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E72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16.57421875" style="90" customWidth="1"/>
    <col min="2" max="2" width="13.00390625" style="90" customWidth="1"/>
    <col min="3" max="3" width="23.421875" style="90" customWidth="1"/>
    <col min="4" max="4" width="17.421875" style="90" customWidth="1"/>
    <col min="5" max="5" width="10.8515625" style="90" customWidth="1"/>
    <col min="6" max="16384" width="9.140625" style="90" customWidth="1"/>
  </cols>
  <sheetData>
    <row r="2" ht="13.5" thickBot="1">
      <c r="A2" s="96" t="s">
        <v>259</v>
      </c>
    </row>
    <row r="3" spans="1:5" ht="12.75">
      <c r="A3" s="36" t="s">
        <v>123</v>
      </c>
      <c r="B3" s="37" t="s">
        <v>124</v>
      </c>
      <c r="C3" s="37" t="s">
        <v>125</v>
      </c>
      <c r="D3" s="37" t="s">
        <v>126</v>
      </c>
      <c r="E3" s="38" t="s">
        <v>127</v>
      </c>
    </row>
    <row r="4" spans="1:5" ht="12.75">
      <c r="A4" s="98" t="s">
        <v>128</v>
      </c>
      <c r="B4" s="91">
        <v>2364870.3</v>
      </c>
      <c r="C4" s="91">
        <v>2368276</v>
      </c>
      <c r="D4" s="92">
        <f>B4*100/$B$72</f>
        <v>41.299438925520015</v>
      </c>
      <c r="E4" s="93">
        <v>2888</v>
      </c>
    </row>
    <row r="5" spans="1:5" ht="12.75">
      <c r="A5" s="98" t="s">
        <v>129</v>
      </c>
      <c r="B5" s="91">
        <v>1409433.7</v>
      </c>
      <c r="C5" s="91">
        <v>1410752</v>
      </c>
      <c r="D5" s="92">
        <f>B5*100/$B$72</f>
        <v>24.613959172610734</v>
      </c>
      <c r="E5" s="93">
        <v>939</v>
      </c>
    </row>
    <row r="6" spans="1:5" ht="12.75">
      <c r="A6" s="98" t="s">
        <v>130</v>
      </c>
      <c r="B6" s="91">
        <v>401891.4</v>
      </c>
      <c r="C6" s="91">
        <v>401972</v>
      </c>
      <c r="D6" s="92">
        <f aca="true" t="shared" si="0" ref="D6:D12">B6*100/$B$72</f>
        <v>7.0185199285524185</v>
      </c>
      <c r="E6" s="93">
        <v>37</v>
      </c>
    </row>
    <row r="7" spans="1:5" ht="12.75">
      <c r="A7" s="98" t="s">
        <v>131</v>
      </c>
      <c r="B7" s="91">
        <v>288746.5</v>
      </c>
      <c r="C7" s="91">
        <v>289724</v>
      </c>
      <c r="D7" s="92">
        <f t="shared" si="0"/>
        <v>5.042588780326628</v>
      </c>
      <c r="E7" s="93">
        <v>458</v>
      </c>
    </row>
    <row r="8" spans="1:5" ht="12.75">
      <c r="A8" s="98" t="s">
        <v>132</v>
      </c>
      <c r="B8" s="91">
        <v>259261.2</v>
      </c>
      <c r="C8" s="91">
        <v>259284</v>
      </c>
      <c r="D8" s="92">
        <f t="shared" si="0"/>
        <v>4.527665680082764</v>
      </c>
      <c r="E8" s="93">
        <v>13</v>
      </c>
    </row>
    <row r="9" spans="1:5" ht="12.75">
      <c r="A9" s="98" t="s">
        <v>133</v>
      </c>
      <c r="B9" s="91">
        <v>247349.2</v>
      </c>
      <c r="C9" s="91">
        <v>247404</v>
      </c>
      <c r="D9" s="92">
        <f t="shared" si="0"/>
        <v>4.319637816364067</v>
      </c>
      <c r="E9" s="93">
        <v>31</v>
      </c>
    </row>
    <row r="10" spans="1:5" ht="12.75">
      <c r="A10" s="98" t="s">
        <v>134</v>
      </c>
      <c r="B10" s="91">
        <v>199124</v>
      </c>
      <c r="C10" s="91">
        <v>199256</v>
      </c>
      <c r="D10" s="92">
        <f t="shared" si="0"/>
        <v>3.4774463007993495</v>
      </c>
      <c r="E10" s="93">
        <v>59</v>
      </c>
    </row>
    <row r="11" spans="1:5" ht="12.75">
      <c r="A11" s="98" t="s">
        <v>135</v>
      </c>
      <c r="B11" s="91">
        <v>156655.8</v>
      </c>
      <c r="C11" s="91">
        <v>156656</v>
      </c>
      <c r="D11" s="92">
        <f t="shared" si="0"/>
        <v>2.7357934362947844</v>
      </c>
      <c r="E11" s="93">
        <v>1</v>
      </c>
    </row>
    <row r="12" spans="1:5" ht="12.75">
      <c r="A12" s="98" t="s">
        <v>136</v>
      </c>
      <c r="B12" s="91">
        <v>112555.3</v>
      </c>
      <c r="C12" s="91">
        <v>112640</v>
      </c>
      <c r="D12" s="92">
        <f t="shared" si="0"/>
        <v>1.9656345373755097</v>
      </c>
      <c r="E12" s="93">
        <v>47</v>
      </c>
    </row>
    <row r="13" spans="1:5" ht="12.75">
      <c r="A13" s="182" t="s">
        <v>269</v>
      </c>
      <c r="B13" s="183">
        <f>SUM(B14:B71)</f>
        <v>286268.6</v>
      </c>
      <c r="C13" s="183">
        <f>SUM(C14:C71)</f>
        <v>287228</v>
      </c>
      <c r="D13" s="184">
        <f>B13*100/$B$72</f>
        <v>4.9993154220737255</v>
      </c>
      <c r="E13" s="185">
        <f>SUM(E14:E71)</f>
        <v>539</v>
      </c>
    </row>
    <row r="14" spans="1:5" ht="12.75">
      <c r="A14" s="98" t="s">
        <v>137</v>
      </c>
      <c r="B14" s="91">
        <v>30567.5</v>
      </c>
      <c r="C14" s="91">
        <v>30600</v>
      </c>
      <c r="D14" s="188">
        <f>B14*100/$B$72</f>
        <v>0.5338223408513495</v>
      </c>
      <c r="E14" s="93">
        <v>55</v>
      </c>
    </row>
    <row r="15" spans="1:5" ht="12.75">
      <c r="A15" s="98" t="s">
        <v>138</v>
      </c>
      <c r="B15" s="91">
        <v>30319</v>
      </c>
      <c r="C15" s="91">
        <v>30320</v>
      </c>
      <c r="D15" s="188">
        <f aca="true" t="shared" si="1" ref="D15:D71">B15*100/$B$72</f>
        <v>0.529482605783007</v>
      </c>
      <c r="E15" s="93">
        <v>3</v>
      </c>
    </row>
    <row r="16" spans="1:5" ht="12.75">
      <c r="A16" s="98" t="s">
        <v>139</v>
      </c>
      <c r="B16" s="91">
        <v>28990.5</v>
      </c>
      <c r="C16" s="91">
        <v>29140</v>
      </c>
      <c r="D16" s="188">
        <f t="shared" si="1"/>
        <v>0.5062820502969182</v>
      </c>
      <c r="E16" s="93">
        <v>80</v>
      </c>
    </row>
    <row r="17" spans="1:5" ht="12.75">
      <c r="A17" s="98" t="s">
        <v>140</v>
      </c>
      <c r="B17" s="91">
        <v>26675.5</v>
      </c>
      <c r="C17" s="91">
        <v>26680</v>
      </c>
      <c r="D17" s="188">
        <f t="shared" si="1"/>
        <v>0.46585353245702704</v>
      </c>
      <c r="E17" s="93">
        <v>3</v>
      </c>
    </row>
    <row r="18" spans="1:5" ht="12.75">
      <c r="A18" s="98" t="s">
        <v>141</v>
      </c>
      <c r="B18" s="91">
        <v>20986</v>
      </c>
      <c r="C18" s="91">
        <v>21020</v>
      </c>
      <c r="D18" s="188">
        <f t="shared" si="1"/>
        <v>0.36649368267298343</v>
      </c>
      <c r="E18" s="93">
        <v>15</v>
      </c>
    </row>
    <row r="19" spans="1:5" ht="12.75">
      <c r="A19" s="98" t="s">
        <v>142</v>
      </c>
      <c r="B19" s="91">
        <v>20329.8</v>
      </c>
      <c r="C19" s="91">
        <v>20388</v>
      </c>
      <c r="D19" s="188">
        <f t="shared" si="1"/>
        <v>0.3550339878969417</v>
      </c>
      <c r="E19" s="93">
        <v>28</v>
      </c>
    </row>
    <row r="20" spans="1:5" ht="12.75">
      <c r="A20" s="98" t="s">
        <v>143</v>
      </c>
      <c r="B20" s="91">
        <v>14794</v>
      </c>
      <c r="C20" s="91">
        <v>14800</v>
      </c>
      <c r="D20" s="188">
        <f t="shared" si="1"/>
        <v>0.2583583122779051</v>
      </c>
      <c r="E20" s="93">
        <v>4</v>
      </c>
    </row>
    <row r="21" spans="1:5" ht="12.75">
      <c r="A21" s="98" t="s">
        <v>144</v>
      </c>
      <c r="B21" s="91">
        <v>14621</v>
      </c>
      <c r="C21" s="91">
        <v>14636</v>
      </c>
      <c r="D21" s="188">
        <f t="shared" si="1"/>
        <v>0.2553370882665439</v>
      </c>
      <c r="E21" s="93">
        <v>5</v>
      </c>
    </row>
    <row r="22" spans="1:5" ht="12.75">
      <c r="A22" s="98" t="s">
        <v>145</v>
      </c>
      <c r="B22" s="91">
        <v>13133.5</v>
      </c>
      <c r="C22" s="91">
        <v>13140</v>
      </c>
      <c r="D22" s="188">
        <f t="shared" si="1"/>
        <v>0.2293598008856203</v>
      </c>
      <c r="E22" s="93">
        <v>2</v>
      </c>
    </row>
    <row r="23" spans="1:5" ht="12.75">
      <c r="A23" s="98" t="s">
        <v>146</v>
      </c>
      <c r="B23" s="91">
        <v>11278.7</v>
      </c>
      <c r="C23" s="91">
        <v>11280</v>
      </c>
      <c r="D23" s="188">
        <f t="shared" si="1"/>
        <v>0.19696808819040207</v>
      </c>
      <c r="E23" s="93">
        <v>2</v>
      </c>
    </row>
    <row r="24" spans="1:5" ht="12.75">
      <c r="A24" s="98" t="s">
        <v>147</v>
      </c>
      <c r="B24" s="91">
        <v>10192</v>
      </c>
      <c r="C24" s="91">
        <v>10220</v>
      </c>
      <c r="D24" s="188">
        <f t="shared" si="1"/>
        <v>0.1779902608311754</v>
      </c>
      <c r="E24" s="93">
        <v>15</v>
      </c>
    </row>
    <row r="25" spans="1:5" ht="12.75">
      <c r="A25" s="98" t="s">
        <v>148</v>
      </c>
      <c r="B25" s="91">
        <v>9901.7</v>
      </c>
      <c r="C25" s="91">
        <v>9912</v>
      </c>
      <c r="D25" s="188">
        <f t="shared" si="1"/>
        <v>0.17292054215777566</v>
      </c>
      <c r="E25" s="93">
        <v>11</v>
      </c>
    </row>
    <row r="26" spans="1:5" ht="12.75">
      <c r="A26" s="98" t="s">
        <v>149</v>
      </c>
      <c r="B26" s="91">
        <v>9490.5</v>
      </c>
      <c r="C26" s="91">
        <v>9516</v>
      </c>
      <c r="D26" s="188">
        <f t="shared" si="1"/>
        <v>0.16573945942094487</v>
      </c>
      <c r="E26" s="93">
        <v>11</v>
      </c>
    </row>
    <row r="27" spans="1:5" ht="12.75">
      <c r="A27" s="98" t="s">
        <v>150</v>
      </c>
      <c r="B27" s="91">
        <v>8382.5</v>
      </c>
      <c r="C27" s="91">
        <v>8428</v>
      </c>
      <c r="D27" s="188">
        <f t="shared" si="1"/>
        <v>0.14638965477014598</v>
      </c>
      <c r="E27" s="93">
        <v>21</v>
      </c>
    </row>
    <row r="28" spans="1:5" ht="12.75">
      <c r="A28" s="98" t="s">
        <v>151</v>
      </c>
      <c r="B28" s="91">
        <v>7985.8</v>
      </c>
      <c r="C28" s="91">
        <v>8080</v>
      </c>
      <c r="D28" s="188">
        <f t="shared" si="1"/>
        <v>0.13946179601114606</v>
      </c>
      <c r="E28" s="93">
        <v>50</v>
      </c>
    </row>
    <row r="29" spans="1:5" ht="12.75">
      <c r="A29" s="98" t="s">
        <v>152</v>
      </c>
      <c r="B29" s="91">
        <v>4047.5</v>
      </c>
      <c r="C29" s="91">
        <v>4052</v>
      </c>
      <c r="D29" s="188">
        <f t="shared" si="1"/>
        <v>0.07068441726002575</v>
      </c>
      <c r="E29" s="93">
        <v>2</v>
      </c>
    </row>
    <row r="30" spans="1:5" ht="12.75">
      <c r="A30" s="98" t="s">
        <v>153</v>
      </c>
      <c r="B30" s="91">
        <v>2740.8</v>
      </c>
      <c r="C30" s="91">
        <v>2872</v>
      </c>
      <c r="D30" s="188">
        <f t="shared" si="1"/>
        <v>0.04786457092681373</v>
      </c>
      <c r="E30" s="93">
        <v>74</v>
      </c>
    </row>
    <row r="31" spans="1:5" ht="12.75">
      <c r="A31" s="98" t="s">
        <v>154</v>
      </c>
      <c r="B31" s="91">
        <v>2702.8</v>
      </c>
      <c r="C31" s="91">
        <v>2704</v>
      </c>
      <c r="D31" s="188">
        <f t="shared" si="1"/>
        <v>0.04720094946767081</v>
      </c>
      <c r="E31" s="93">
        <v>1</v>
      </c>
    </row>
    <row r="32" spans="1:5" ht="12.75">
      <c r="A32" s="98" t="s">
        <v>155</v>
      </c>
      <c r="B32" s="91">
        <v>2472</v>
      </c>
      <c r="C32" s="91">
        <v>2476</v>
      </c>
      <c r="D32" s="188">
        <f t="shared" si="1"/>
        <v>0.043170322289508005</v>
      </c>
      <c r="E32" s="93">
        <v>1</v>
      </c>
    </row>
    <row r="33" spans="1:5" ht="12.75">
      <c r="A33" s="98" t="s">
        <v>156</v>
      </c>
      <c r="B33" s="91">
        <v>2194.5</v>
      </c>
      <c r="C33" s="91">
        <v>2196</v>
      </c>
      <c r="D33" s="188">
        <f t="shared" si="1"/>
        <v>0.03832413926550377</v>
      </c>
      <c r="E33" s="93">
        <v>1</v>
      </c>
    </row>
    <row r="34" spans="1:5" ht="12.75">
      <c r="A34" s="98" t="s">
        <v>157</v>
      </c>
      <c r="B34" s="91">
        <v>2023.5</v>
      </c>
      <c r="C34" s="91">
        <v>2024</v>
      </c>
      <c r="D34" s="188">
        <f t="shared" si="1"/>
        <v>0.03533784269936062</v>
      </c>
      <c r="E34" s="93">
        <v>7</v>
      </c>
    </row>
    <row r="35" spans="1:5" ht="12.75">
      <c r="A35" s="98" t="s">
        <v>158</v>
      </c>
      <c r="B35" s="91">
        <v>1879.2</v>
      </c>
      <c r="C35" s="91">
        <v>1916</v>
      </c>
      <c r="D35" s="188">
        <f t="shared" si="1"/>
        <v>0.03281782752687842</v>
      </c>
      <c r="E35" s="93">
        <v>12</v>
      </c>
    </row>
    <row r="36" spans="1:5" ht="12.75">
      <c r="A36" s="98" t="s">
        <v>159</v>
      </c>
      <c r="B36" s="91">
        <v>1047.5</v>
      </c>
      <c r="C36" s="91">
        <v>1076</v>
      </c>
      <c r="D36" s="188">
        <f t="shared" si="1"/>
        <v>0.018293249432952928</v>
      </c>
      <c r="E36" s="93">
        <v>15</v>
      </c>
    </row>
    <row r="37" spans="1:5" ht="12.75">
      <c r="A37" s="98" t="s">
        <v>160</v>
      </c>
      <c r="B37" s="91">
        <v>1009</v>
      </c>
      <c r="C37" s="91">
        <v>1012</v>
      </c>
      <c r="D37" s="188">
        <f t="shared" si="1"/>
        <v>0.01762089611250549</v>
      </c>
      <c r="E37" s="93">
        <v>4</v>
      </c>
    </row>
    <row r="38" spans="1:5" ht="12.75">
      <c r="A38" s="98" t="s">
        <v>161</v>
      </c>
      <c r="B38" s="91">
        <v>762.6</v>
      </c>
      <c r="C38" s="91">
        <v>768</v>
      </c>
      <c r="D38" s="188">
        <f t="shared" si="1"/>
        <v>0.013317834861641911</v>
      </c>
      <c r="E38" s="93">
        <v>2</v>
      </c>
    </row>
    <row r="39" spans="1:5" ht="12.75">
      <c r="A39" s="98" t="s">
        <v>162</v>
      </c>
      <c r="B39" s="91">
        <v>715.9</v>
      </c>
      <c r="C39" s="91">
        <v>720</v>
      </c>
      <c r="D39" s="188">
        <f t="shared" si="1"/>
        <v>0.012502279015800477</v>
      </c>
      <c r="E39" s="93">
        <v>3</v>
      </c>
    </row>
    <row r="40" spans="1:5" ht="12.75">
      <c r="A40" s="98" t="s">
        <v>163</v>
      </c>
      <c r="B40" s="91">
        <v>706.7</v>
      </c>
      <c r="C40" s="91">
        <v>780</v>
      </c>
      <c r="D40" s="188">
        <f t="shared" si="1"/>
        <v>0.012341612767797454</v>
      </c>
      <c r="E40" s="93">
        <v>37</v>
      </c>
    </row>
    <row r="41" spans="1:5" ht="12.75">
      <c r="A41" s="98" t="s">
        <v>164</v>
      </c>
      <c r="B41" s="91">
        <v>664</v>
      </c>
      <c r="C41" s="91">
        <v>664</v>
      </c>
      <c r="D41" s="188">
        <f t="shared" si="1"/>
        <v>0.011595911812392118</v>
      </c>
      <c r="E41" s="93">
        <v>5</v>
      </c>
    </row>
    <row r="42" spans="1:5" ht="12.75">
      <c r="A42" s="98" t="s">
        <v>165</v>
      </c>
      <c r="B42" s="91">
        <v>628.8</v>
      </c>
      <c r="C42" s="91">
        <v>632</v>
      </c>
      <c r="D42" s="188">
        <f t="shared" si="1"/>
        <v>0.010981188776554462</v>
      </c>
      <c r="E42" s="93">
        <v>1</v>
      </c>
    </row>
    <row r="43" spans="1:5" ht="12.75">
      <c r="A43" s="98" t="s">
        <v>166</v>
      </c>
      <c r="B43" s="91">
        <v>604.6</v>
      </c>
      <c r="C43" s="91">
        <v>608</v>
      </c>
      <c r="D43" s="188">
        <f t="shared" si="1"/>
        <v>0.010558566689416076</v>
      </c>
      <c r="E43" s="93">
        <v>1</v>
      </c>
    </row>
    <row r="44" spans="1:5" ht="12.75">
      <c r="A44" s="98" t="s">
        <v>167</v>
      </c>
      <c r="B44" s="91">
        <v>604</v>
      </c>
      <c r="C44" s="91">
        <v>604</v>
      </c>
      <c r="D44" s="188">
        <f t="shared" si="1"/>
        <v>0.010548088455850662</v>
      </c>
      <c r="E44" s="93">
        <v>1</v>
      </c>
    </row>
    <row r="45" spans="1:5" ht="12.75">
      <c r="A45" s="98" t="s">
        <v>168</v>
      </c>
      <c r="B45" s="91">
        <v>587.8</v>
      </c>
      <c r="C45" s="91">
        <v>592</v>
      </c>
      <c r="D45" s="188">
        <f t="shared" si="1"/>
        <v>0.010265176149584467</v>
      </c>
      <c r="E45" s="93">
        <v>9</v>
      </c>
    </row>
    <row r="46" spans="1:5" ht="12.75">
      <c r="A46" s="98" t="s">
        <v>169</v>
      </c>
      <c r="B46" s="91">
        <v>535.1</v>
      </c>
      <c r="C46" s="91">
        <v>540</v>
      </c>
      <c r="D46" s="188">
        <f t="shared" si="1"/>
        <v>0.009344837968088889</v>
      </c>
      <c r="E46" s="93">
        <v>2</v>
      </c>
    </row>
    <row r="47" spans="1:5" ht="12.75">
      <c r="A47" s="98" t="s">
        <v>170</v>
      </c>
      <c r="B47" s="91">
        <v>508</v>
      </c>
      <c r="C47" s="91">
        <v>508</v>
      </c>
      <c r="D47" s="188">
        <f t="shared" si="1"/>
        <v>0.008871571085384332</v>
      </c>
      <c r="E47" s="93">
        <v>1</v>
      </c>
    </row>
    <row r="48" spans="1:5" ht="12.75">
      <c r="A48" s="98" t="s">
        <v>171</v>
      </c>
      <c r="B48" s="91">
        <v>396</v>
      </c>
      <c r="C48" s="91">
        <v>396</v>
      </c>
      <c r="D48" s="188">
        <f t="shared" si="1"/>
        <v>0.006915634153173612</v>
      </c>
      <c r="E48" s="93">
        <v>4</v>
      </c>
    </row>
    <row r="49" spans="1:5" ht="12.75">
      <c r="A49" s="98" t="s">
        <v>172</v>
      </c>
      <c r="B49" s="91">
        <v>396</v>
      </c>
      <c r="C49" s="91">
        <v>396</v>
      </c>
      <c r="D49" s="188">
        <f t="shared" si="1"/>
        <v>0.006915634153173612</v>
      </c>
      <c r="E49" s="93">
        <v>1</v>
      </c>
    </row>
    <row r="50" spans="1:5" ht="12.75">
      <c r="A50" s="98" t="s">
        <v>173</v>
      </c>
      <c r="B50" s="91">
        <v>320</v>
      </c>
      <c r="C50" s="91">
        <v>320</v>
      </c>
      <c r="D50" s="188">
        <f t="shared" si="1"/>
        <v>0.005588391234887768</v>
      </c>
      <c r="E50" s="93">
        <v>1</v>
      </c>
    </row>
    <row r="51" spans="1:5" ht="12.75">
      <c r="A51" s="98" t="s">
        <v>174</v>
      </c>
      <c r="B51" s="91">
        <v>225</v>
      </c>
      <c r="C51" s="91">
        <v>228</v>
      </c>
      <c r="D51" s="188">
        <f t="shared" si="1"/>
        <v>0.003929337587030461</v>
      </c>
      <c r="E51" s="93">
        <v>1</v>
      </c>
    </row>
    <row r="52" spans="1:5" ht="12.75">
      <c r="A52" s="98" t="s">
        <v>175</v>
      </c>
      <c r="B52" s="91">
        <v>189.5</v>
      </c>
      <c r="C52" s="91">
        <v>192</v>
      </c>
      <c r="D52" s="188">
        <f t="shared" si="1"/>
        <v>0.0033093754344100997</v>
      </c>
      <c r="E52" s="93">
        <v>2</v>
      </c>
    </row>
    <row r="53" spans="1:5" ht="12.75">
      <c r="A53" s="98" t="s">
        <v>176</v>
      </c>
      <c r="B53" s="91">
        <v>152</v>
      </c>
      <c r="C53" s="91">
        <v>160</v>
      </c>
      <c r="D53" s="188">
        <f t="shared" si="1"/>
        <v>0.00265448583657169</v>
      </c>
      <c r="E53" s="93">
        <v>3</v>
      </c>
    </row>
    <row r="54" spans="1:5" ht="12.75">
      <c r="A54" s="98" t="s">
        <v>177</v>
      </c>
      <c r="B54" s="91">
        <v>136</v>
      </c>
      <c r="C54" s="91">
        <v>136</v>
      </c>
      <c r="D54" s="188">
        <f t="shared" si="1"/>
        <v>0.0023750662748273014</v>
      </c>
      <c r="E54" s="93">
        <v>1</v>
      </c>
    </row>
    <row r="55" spans="1:5" ht="12.75">
      <c r="A55" s="98" t="s">
        <v>178</v>
      </c>
      <c r="B55" s="91">
        <v>104</v>
      </c>
      <c r="C55" s="91">
        <v>104</v>
      </c>
      <c r="D55" s="188">
        <f t="shared" si="1"/>
        <v>0.0018162271513385245</v>
      </c>
      <c r="E55" s="93">
        <v>1</v>
      </c>
    </row>
    <row r="56" spans="1:5" ht="12.75">
      <c r="A56" s="98" t="s">
        <v>179</v>
      </c>
      <c r="B56" s="91">
        <v>64</v>
      </c>
      <c r="C56" s="91">
        <v>68</v>
      </c>
      <c r="D56" s="188">
        <f t="shared" si="1"/>
        <v>0.0011176782469775536</v>
      </c>
      <c r="E56" s="93">
        <v>3</v>
      </c>
    </row>
    <row r="57" spans="1:5" ht="12.75">
      <c r="A57" s="98" t="s">
        <v>180</v>
      </c>
      <c r="B57" s="91">
        <v>57</v>
      </c>
      <c r="C57" s="91">
        <v>60</v>
      </c>
      <c r="D57" s="188">
        <f t="shared" si="1"/>
        <v>0.0009954321887143836</v>
      </c>
      <c r="E57" s="93">
        <v>3</v>
      </c>
    </row>
    <row r="58" spans="1:5" ht="12.75">
      <c r="A58" s="98" t="s">
        <v>181</v>
      </c>
      <c r="B58" s="91">
        <v>40.2</v>
      </c>
      <c r="C58" s="91">
        <v>44</v>
      </c>
      <c r="D58" s="188">
        <f t="shared" si="1"/>
        <v>0.0007020416488827759</v>
      </c>
      <c r="E58" s="93">
        <v>1</v>
      </c>
    </row>
    <row r="59" spans="1:5" ht="12.75">
      <c r="A59" s="98" t="s">
        <v>182</v>
      </c>
      <c r="B59" s="91">
        <v>24</v>
      </c>
      <c r="C59" s="91">
        <v>24</v>
      </c>
      <c r="D59" s="188">
        <f t="shared" si="1"/>
        <v>0.0004191293426165826</v>
      </c>
      <c r="E59" s="93">
        <v>3</v>
      </c>
    </row>
    <row r="60" spans="1:5" ht="12.75">
      <c r="A60" s="98" t="s">
        <v>183</v>
      </c>
      <c r="B60" s="91">
        <v>22</v>
      </c>
      <c r="C60" s="91">
        <v>24</v>
      </c>
      <c r="D60" s="188">
        <f t="shared" si="1"/>
        <v>0.00038420189739853404</v>
      </c>
      <c r="E60" s="93">
        <v>1</v>
      </c>
    </row>
    <row r="61" spans="1:5" ht="12.75">
      <c r="A61" s="98" t="s">
        <v>184</v>
      </c>
      <c r="B61" s="91">
        <v>20.5</v>
      </c>
      <c r="C61" s="91">
        <v>24</v>
      </c>
      <c r="D61" s="188">
        <f t="shared" si="1"/>
        <v>0.00035800631348499763</v>
      </c>
      <c r="E61" s="93">
        <v>1</v>
      </c>
    </row>
    <row r="62" spans="1:5" ht="12.75">
      <c r="A62" s="98" t="s">
        <v>185</v>
      </c>
      <c r="B62" s="91">
        <v>20.4</v>
      </c>
      <c r="C62" s="91">
        <v>24</v>
      </c>
      <c r="D62" s="188">
        <f t="shared" si="1"/>
        <v>0.00035625994122409513</v>
      </c>
      <c r="E62" s="93">
        <v>1</v>
      </c>
    </row>
    <row r="63" spans="1:5" ht="12.75">
      <c r="A63" s="98" t="s">
        <v>186</v>
      </c>
      <c r="B63" s="91">
        <v>13.3</v>
      </c>
      <c r="C63" s="91">
        <v>16</v>
      </c>
      <c r="D63" s="188">
        <f t="shared" si="1"/>
        <v>0.00023226751070002283</v>
      </c>
      <c r="E63" s="93">
        <v>1</v>
      </c>
    </row>
    <row r="64" spans="1:5" ht="12.75">
      <c r="A64" s="98" t="s">
        <v>187</v>
      </c>
      <c r="B64" s="91">
        <v>3.4</v>
      </c>
      <c r="C64" s="91">
        <v>4</v>
      </c>
      <c r="D64" s="188">
        <f t="shared" si="1"/>
        <v>5.937665687068253E-05</v>
      </c>
      <c r="E64" s="93">
        <v>1</v>
      </c>
    </row>
    <row r="65" spans="1:5" ht="12.75">
      <c r="A65" s="98" t="s">
        <v>188</v>
      </c>
      <c r="B65" s="91">
        <v>1.7</v>
      </c>
      <c r="C65" s="91">
        <v>24</v>
      </c>
      <c r="D65" s="188">
        <f t="shared" si="1"/>
        <v>2.9688328435341265E-05</v>
      </c>
      <c r="E65" s="93">
        <v>6</v>
      </c>
    </row>
    <row r="66" spans="1:5" ht="12.75">
      <c r="A66" s="98" t="s">
        <v>189</v>
      </c>
      <c r="B66" s="91">
        <v>0.4</v>
      </c>
      <c r="C66" s="91">
        <v>32</v>
      </c>
      <c r="D66" s="188">
        <f t="shared" si="1"/>
        <v>6.985489043609709E-06</v>
      </c>
      <c r="E66" s="93">
        <v>8</v>
      </c>
    </row>
    <row r="67" spans="1:5" ht="12.75">
      <c r="A67" s="98" t="s">
        <v>190</v>
      </c>
      <c r="B67" s="91">
        <v>0.3</v>
      </c>
      <c r="C67" s="91">
        <v>4</v>
      </c>
      <c r="D67" s="188">
        <f t="shared" si="1"/>
        <v>5.239116782707282E-06</v>
      </c>
      <c r="E67" s="93">
        <v>1</v>
      </c>
    </row>
    <row r="68" spans="1:5" ht="12.75">
      <c r="A68" s="98" t="s">
        <v>191</v>
      </c>
      <c r="B68" s="91">
        <v>0.2</v>
      </c>
      <c r="C68" s="91">
        <v>4</v>
      </c>
      <c r="D68" s="188">
        <f t="shared" si="1"/>
        <v>3.4927445218048546E-06</v>
      </c>
      <c r="E68" s="93">
        <v>1</v>
      </c>
    </row>
    <row r="69" spans="1:5" ht="12.75">
      <c r="A69" s="98" t="s">
        <v>192</v>
      </c>
      <c r="B69" s="91">
        <v>0.2</v>
      </c>
      <c r="C69" s="91">
        <v>32</v>
      </c>
      <c r="D69" s="188">
        <f t="shared" si="1"/>
        <v>3.4927445218048546E-06</v>
      </c>
      <c r="E69" s="93">
        <v>8</v>
      </c>
    </row>
    <row r="70" spans="1:5" ht="12.75">
      <c r="A70" s="98" t="s">
        <v>193</v>
      </c>
      <c r="B70" s="91">
        <v>0.1</v>
      </c>
      <c r="C70" s="91">
        <v>4</v>
      </c>
      <c r="D70" s="188">
        <f t="shared" si="1"/>
        <v>1.7463722609024273E-06</v>
      </c>
      <c r="E70" s="93">
        <v>1</v>
      </c>
    </row>
    <row r="71" spans="1:5" ht="13.5" thickBot="1">
      <c r="A71" s="98" t="s">
        <v>194</v>
      </c>
      <c r="B71" s="91">
        <v>0.1</v>
      </c>
      <c r="C71" s="91">
        <v>4</v>
      </c>
      <c r="D71" s="188">
        <f t="shared" si="1"/>
        <v>1.7463722609024273E-06</v>
      </c>
      <c r="E71" s="93">
        <v>1</v>
      </c>
    </row>
    <row r="72" spans="1:5" ht="12.75">
      <c r="A72" s="95" t="s">
        <v>195</v>
      </c>
      <c r="B72" s="187">
        <f>SUM(B4:B13)</f>
        <v>5726156</v>
      </c>
      <c r="C72" s="187">
        <f>SUM(C4:C13)</f>
        <v>5733192</v>
      </c>
      <c r="D72" s="186">
        <f>SUM(D4:D13)</f>
        <v>99.99999999999999</v>
      </c>
      <c r="E72" s="94">
        <f>SUM(E4:E13)</f>
        <v>5012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S44"/>
  <sheetViews>
    <sheetView zoomScalePageLayoutView="0" workbookViewId="0" topLeftCell="A10">
      <selection activeCell="G24" sqref="G24"/>
    </sheetView>
  </sheetViews>
  <sheetFormatPr defaultColWidth="9.140625" defaultRowHeight="12.75"/>
  <cols>
    <col min="1" max="1" width="3.28125" style="0" customWidth="1"/>
    <col min="2" max="2" width="39.140625" style="0" bestFit="1" customWidth="1"/>
    <col min="3" max="3" width="16.7109375" style="0" customWidth="1"/>
    <col min="4" max="4" width="16.7109375" style="0" bestFit="1" customWidth="1"/>
    <col min="5" max="5" width="13.28125" style="0" bestFit="1" customWidth="1"/>
    <col min="6" max="6" width="12.140625" style="0" customWidth="1"/>
    <col min="7" max="7" width="19.140625" style="0" bestFit="1" customWidth="1"/>
    <col min="8" max="8" width="12.57421875" style="0" bestFit="1" customWidth="1"/>
    <col min="9" max="9" width="23.57421875" style="0" bestFit="1" customWidth="1"/>
    <col min="10" max="10" width="22.421875" style="0" bestFit="1" customWidth="1"/>
    <col min="11" max="11" width="36.57421875" style="0" bestFit="1" customWidth="1"/>
    <col min="12" max="12" width="39.140625" style="0" bestFit="1" customWidth="1"/>
  </cols>
  <sheetData>
    <row r="1" spans="10:19" s="11" customFormat="1" ht="12"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1" customFormat="1" ht="12.75" thickBot="1">
      <c r="A2" s="13"/>
      <c r="B2" s="265" t="s">
        <v>15</v>
      </c>
      <c r="C2" s="265"/>
      <c r="D2" s="265"/>
      <c r="E2" s="26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19" s="11" customFormat="1" ht="24">
      <c r="B3" s="72" t="s">
        <v>100</v>
      </c>
      <c r="C3" s="71" t="s">
        <v>112</v>
      </c>
      <c r="D3" s="57" t="s">
        <v>35</v>
      </c>
      <c r="E3" s="89" t="s">
        <v>36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2"/>
      <c r="S3" s="12"/>
    </row>
    <row r="4" spans="2:17" s="11" customFormat="1" ht="12">
      <c r="B4" s="116" t="s">
        <v>2</v>
      </c>
      <c r="C4" s="134">
        <v>30.94</v>
      </c>
      <c r="D4" s="135">
        <f>C4-C4</f>
        <v>0</v>
      </c>
      <c r="E4" s="138">
        <v>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s="11" customFormat="1" ht="12">
      <c r="B5" s="100" t="s">
        <v>8</v>
      </c>
      <c r="C5" s="136">
        <v>33.08</v>
      </c>
      <c r="D5" s="137">
        <f aca="true" t="shared" si="0" ref="D5:D24">C5-$C$4</f>
        <v>2.139999999999997</v>
      </c>
      <c r="E5" s="139">
        <f aca="true" t="shared" si="1" ref="E5:E24">D5*100/$C$4</f>
        <v>6.916612798965731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s="11" customFormat="1" ht="12">
      <c r="B6" s="100" t="s">
        <v>7</v>
      </c>
      <c r="C6" s="136">
        <v>34.03</v>
      </c>
      <c r="D6" s="137">
        <f t="shared" si="0"/>
        <v>3.09</v>
      </c>
      <c r="E6" s="139">
        <f t="shared" si="1"/>
        <v>9.987071751777634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 s="11" customFormat="1" ht="12">
      <c r="B7" s="100" t="s">
        <v>199</v>
      </c>
      <c r="C7" s="136">
        <v>34.78</v>
      </c>
      <c r="D7" s="137">
        <f t="shared" si="0"/>
        <v>3.84</v>
      </c>
      <c r="E7" s="139">
        <f t="shared" si="1"/>
        <v>12.411118293471235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s="11" customFormat="1" ht="12">
      <c r="B8" s="100" t="s">
        <v>6</v>
      </c>
      <c r="C8" s="136">
        <v>35.3</v>
      </c>
      <c r="D8" s="137">
        <f t="shared" si="0"/>
        <v>4.359999999999996</v>
      </c>
      <c r="E8" s="139">
        <f t="shared" si="1"/>
        <v>14.091790562378785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5" s="11" customFormat="1" ht="12">
      <c r="B9" s="100" t="s">
        <v>91</v>
      </c>
      <c r="C9" s="136">
        <v>35.82</v>
      </c>
      <c r="D9" s="137">
        <f t="shared" si="0"/>
        <v>4.879999999999999</v>
      </c>
      <c r="E9" s="139">
        <f t="shared" si="1"/>
        <v>15.772462831286356</v>
      </c>
    </row>
    <row r="10" spans="2:5" s="11" customFormat="1" ht="12">
      <c r="B10" s="100" t="s">
        <v>200</v>
      </c>
      <c r="C10" s="136">
        <v>38.12</v>
      </c>
      <c r="D10" s="137">
        <f t="shared" si="0"/>
        <v>7.179999999999996</v>
      </c>
      <c r="E10" s="139">
        <f t="shared" si="1"/>
        <v>23.206205559146724</v>
      </c>
    </row>
    <row r="11" spans="2:5" s="11" customFormat="1" ht="12">
      <c r="B11" s="100" t="s">
        <v>270</v>
      </c>
      <c r="C11" s="136">
        <v>38.19</v>
      </c>
      <c r="D11" s="137">
        <f t="shared" si="0"/>
        <v>7.2499999999999964</v>
      </c>
      <c r="E11" s="139">
        <f t="shared" si="1"/>
        <v>23.432449903038126</v>
      </c>
    </row>
    <row r="12" spans="2:5" s="11" customFormat="1" ht="12">
      <c r="B12" s="100" t="s">
        <v>13</v>
      </c>
      <c r="C12" s="136">
        <v>38.64</v>
      </c>
      <c r="D12" s="137">
        <f t="shared" si="0"/>
        <v>7.699999999999999</v>
      </c>
      <c r="E12" s="139">
        <f t="shared" si="1"/>
        <v>24.886877828054295</v>
      </c>
    </row>
    <row r="13" spans="2:7" s="11" customFormat="1" ht="12">
      <c r="B13" s="100" t="s">
        <v>201</v>
      </c>
      <c r="C13" s="136">
        <v>38.7</v>
      </c>
      <c r="D13" s="137">
        <f t="shared" si="0"/>
        <v>7.760000000000002</v>
      </c>
      <c r="E13" s="139">
        <f t="shared" si="1"/>
        <v>25.08080155138979</v>
      </c>
      <c r="G13" s="15"/>
    </row>
    <row r="14" spans="2:6" s="11" customFormat="1" ht="12">
      <c r="B14" s="100" t="s">
        <v>9</v>
      </c>
      <c r="C14" s="136">
        <v>39.67</v>
      </c>
      <c r="D14" s="137">
        <f t="shared" si="0"/>
        <v>8.73</v>
      </c>
      <c r="E14" s="139">
        <f t="shared" si="1"/>
        <v>28.21590174531351</v>
      </c>
      <c r="F14" s="16"/>
    </row>
    <row r="15" spans="2:5" s="11" customFormat="1" ht="12">
      <c r="B15" s="100" t="s">
        <v>260</v>
      </c>
      <c r="C15" s="136">
        <v>39.71</v>
      </c>
      <c r="D15" s="137">
        <f t="shared" si="0"/>
        <v>8.77</v>
      </c>
      <c r="E15" s="139">
        <f t="shared" si="1"/>
        <v>28.345184227537167</v>
      </c>
    </row>
    <row r="16" spans="2:5" s="11" customFormat="1" ht="12">
      <c r="B16" s="100" t="s">
        <v>198</v>
      </c>
      <c r="C16" s="136">
        <v>40.64</v>
      </c>
      <c r="D16" s="137">
        <f t="shared" si="0"/>
        <v>9.7</v>
      </c>
      <c r="E16" s="139">
        <f t="shared" si="1"/>
        <v>31.35100193923723</v>
      </c>
    </row>
    <row r="17" spans="2:5" s="11" customFormat="1" ht="12">
      <c r="B17" s="100" t="s">
        <v>10</v>
      </c>
      <c r="C17" s="136">
        <v>40.79</v>
      </c>
      <c r="D17" s="137">
        <f t="shared" si="0"/>
        <v>9.849999999999998</v>
      </c>
      <c r="E17" s="139">
        <f t="shared" si="1"/>
        <v>31.835811247575943</v>
      </c>
    </row>
    <row r="18" spans="2:5" s="11" customFormat="1" ht="12">
      <c r="B18" s="100" t="s">
        <v>88</v>
      </c>
      <c r="C18" s="136">
        <v>40.9</v>
      </c>
      <c r="D18" s="137">
        <f t="shared" si="0"/>
        <v>9.959999999999997</v>
      </c>
      <c r="E18" s="139">
        <f t="shared" si="1"/>
        <v>32.19133807369101</v>
      </c>
    </row>
    <row r="19" spans="2:5" s="11" customFormat="1" ht="12">
      <c r="B19" s="100" t="s">
        <v>11</v>
      </c>
      <c r="C19" s="136">
        <v>40.99</v>
      </c>
      <c r="D19" s="137">
        <f t="shared" si="0"/>
        <v>10.05</v>
      </c>
      <c r="E19" s="139">
        <f t="shared" si="1"/>
        <v>32.48222365869425</v>
      </c>
    </row>
    <row r="20" spans="2:5" s="11" customFormat="1" ht="12">
      <c r="B20" s="100" t="s">
        <v>81</v>
      </c>
      <c r="C20" s="136">
        <v>41.51</v>
      </c>
      <c r="D20" s="137">
        <f t="shared" si="0"/>
        <v>10.569999999999997</v>
      </c>
      <c r="E20" s="139">
        <f t="shared" si="1"/>
        <v>34.1628959276018</v>
      </c>
    </row>
    <row r="21" spans="2:5" s="13" customFormat="1" ht="12">
      <c r="B21" s="100" t="s">
        <v>274</v>
      </c>
      <c r="C21" s="136">
        <v>43.21</v>
      </c>
      <c r="D21" s="137">
        <f t="shared" si="0"/>
        <v>12.27</v>
      </c>
      <c r="E21" s="139">
        <f t="shared" si="1"/>
        <v>39.657401422107306</v>
      </c>
    </row>
    <row r="22" spans="2:5" s="3" customFormat="1" ht="12.75">
      <c r="B22" s="100" t="s">
        <v>14</v>
      </c>
      <c r="C22" s="136">
        <v>43.22</v>
      </c>
      <c r="D22" s="137">
        <f t="shared" si="0"/>
        <v>12.279999999999998</v>
      </c>
      <c r="E22" s="139">
        <f t="shared" si="1"/>
        <v>39.68972204266321</v>
      </c>
    </row>
    <row r="23" spans="2:5" s="3" customFormat="1" ht="12.75">
      <c r="B23" s="100" t="s">
        <v>252</v>
      </c>
      <c r="C23" s="136">
        <v>44.94</v>
      </c>
      <c r="D23" s="137">
        <f t="shared" si="0"/>
        <v>13.999999999999996</v>
      </c>
      <c r="E23" s="139">
        <f t="shared" si="1"/>
        <v>45.248868778280524</v>
      </c>
    </row>
    <row r="24" spans="2:5" s="3" customFormat="1" ht="13.5" thickBot="1">
      <c r="B24" s="101" t="s">
        <v>12</v>
      </c>
      <c r="C24" s="140">
        <v>47.95</v>
      </c>
      <c r="D24" s="141">
        <f t="shared" si="0"/>
        <v>17.01</v>
      </c>
      <c r="E24" s="142">
        <f t="shared" si="1"/>
        <v>54.97737556561086</v>
      </c>
    </row>
    <row r="25" s="3" customFormat="1" ht="12.75"/>
    <row r="26" s="3" customFormat="1" ht="12.75"/>
    <row r="27" spans="2:11" s="3" customFormat="1" ht="12.75">
      <c r="B27" s="264" t="s">
        <v>82</v>
      </c>
      <c r="C27" s="264"/>
      <c r="D27" s="264"/>
      <c r="H27" s="266" t="s">
        <v>83</v>
      </c>
      <c r="I27" s="266"/>
      <c r="J27" s="266"/>
      <c r="K27" s="266"/>
    </row>
    <row r="28" s="3" customFormat="1" ht="12.75"/>
    <row r="29" spans="3:4" s="3" customFormat="1" ht="12.75">
      <c r="C29" s="6"/>
      <c r="D29" s="7"/>
    </row>
    <row r="30" spans="3:4" s="3" customFormat="1" ht="12.75">
      <c r="C30" s="6"/>
      <c r="D30" s="7"/>
    </row>
    <row r="31" spans="3:4" s="3" customFormat="1" ht="12.75">
      <c r="C31" s="6"/>
      <c r="D31" s="7"/>
    </row>
    <row r="32" spans="3:4" s="3" customFormat="1" ht="12.75">
      <c r="C32" s="6"/>
      <c r="D32" s="7"/>
    </row>
    <row r="33" spans="3:4" s="3" customFormat="1" ht="12.75">
      <c r="C33" s="6"/>
      <c r="D33" s="7"/>
    </row>
    <row r="34" spans="2:12" ht="12.75">
      <c r="B34" s="3"/>
      <c r="C34" s="6"/>
      <c r="D34" s="7"/>
      <c r="E34" s="3"/>
      <c r="H34" s="3"/>
      <c r="I34" s="3"/>
      <c r="J34" s="3"/>
      <c r="K34" s="3"/>
      <c r="L34" s="3"/>
    </row>
    <row r="35" spans="2:12" ht="12.75">
      <c r="B35" s="3"/>
      <c r="C35" s="6"/>
      <c r="D35" s="7"/>
      <c r="E35" s="3"/>
      <c r="H35" s="3"/>
      <c r="I35" s="3"/>
      <c r="J35" s="3"/>
      <c r="K35" s="3"/>
      <c r="L35" s="3"/>
    </row>
    <row r="36" spans="2:12" ht="12.75">
      <c r="B36" s="3"/>
      <c r="C36" s="6"/>
      <c r="D36" s="7"/>
      <c r="E36" s="3"/>
      <c r="H36" s="3"/>
      <c r="I36" s="3"/>
      <c r="J36" s="3"/>
      <c r="K36" s="3"/>
      <c r="L36" s="3"/>
    </row>
    <row r="37" spans="2:12" ht="12.75">
      <c r="B37" s="3"/>
      <c r="C37" s="6"/>
      <c r="D37" s="7"/>
      <c r="E37" s="3"/>
      <c r="H37" s="3"/>
      <c r="I37" s="3"/>
      <c r="J37" s="3"/>
      <c r="K37" s="3"/>
      <c r="L37" s="3"/>
    </row>
    <row r="38" spans="2:12" ht="12.75">
      <c r="B38" s="3"/>
      <c r="C38" s="6"/>
      <c r="D38" s="7"/>
      <c r="E38" s="3"/>
      <c r="H38" s="3"/>
      <c r="I38" s="3"/>
      <c r="J38" s="3"/>
      <c r="K38" s="3"/>
      <c r="L38" s="3"/>
    </row>
    <row r="39" spans="2:12" ht="12.75">
      <c r="B39" s="3"/>
      <c r="C39" s="6"/>
      <c r="D39" s="7"/>
      <c r="E39" s="3"/>
      <c r="H39" s="3"/>
      <c r="I39" s="3"/>
      <c r="J39" s="3"/>
      <c r="K39" s="3"/>
      <c r="L39" s="3"/>
    </row>
    <row r="40" spans="2:12" ht="12.75">
      <c r="B40" s="3"/>
      <c r="C40" s="6"/>
      <c r="D40" s="7"/>
      <c r="E40" s="3"/>
      <c r="H40" s="3"/>
      <c r="I40" s="3"/>
      <c r="J40" s="3"/>
      <c r="K40" s="3"/>
      <c r="L40" s="3"/>
    </row>
    <row r="41" spans="2:12" ht="12.75">
      <c r="B41" s="3"/>
      <c r="C41" s="6"/>
      <c r="D41" s="7"/>
      <c r="E41" s="3"/>
      <c r="H41" s="3"/>
      <c r="I41" s="3"/>
      <c r="J41" s="3"/>
      <c r="K41" s="3"/>
      <c r="L41" s="3"/>
    </row>
    <row r="42" spans="2:12" ht="12.75">
      <c r="B42" s="3"/>
      <c r="C42" s="6"/>
      <c r="D42" s="7"/>
      <c r="E42" s="3"/>
      <c r="H42" s="3"/>
      <c r="I42" s="3"/>
      <c r="J42" s="3"/>
      <c r="K42" s="3"/>
      <c r="L42" s="3"/>
    </row>
    <row r="43" spans="2:12" ht="12.75">
      <c r="B43" s="3"/>
      <c r="C43" s="6"/>
      <c r="D43" s="7"/>
      <c r="E43" s="3"/>
      <c r="H43" s="3"/>
      <c r="I43" s="3"/>
      <c r="J43" s="3"/>
      <c r="K43" s="3"/>
      <c r="L43" s="3"/>
    </row>
    <row r="44" spans="2:12" ht="12.75">
      <c r="B44" s="3"/>
      <c r="C44" s="3"/>
      <c r="D44" s="3"/>
      <c r="E44" s="3"/>
      <c r="H44" s="3"/>
      <c r="I44" s="3"/>
      <c r="J44" s="3"/>
      <c r="K44" s="3"/>
      <c r="L44" s="3"/>
    </row>
  </sheetData>
  <sheetProtection/>
  <mergeCells count="3">
    <mergeCell ref="B27:D27"/>
    <mergeCell ref="B2:E2"/>
    <mergeCell ref="H27:K27"/>
  </mergeCells>
  <printOptions/>
  <pageMargins left="0.78" right="0.62" top="0.74" bottom="0.83" header="0.29" footer="0.34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2:O133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3.28125" style="0" customWidth="1"/>
    <col min="4" max="4" width="12.57421875" style="0" bestFit="1" customWidth="1"/>
    <col min="5" max="5" width="13.421875" style="0" customWidth="1"/>
    <col min="6" max="6" width="14.00390625" style="0" customWidth="1"/>
    <col min="7" max="8" width="13.140625" style="0" customWidth="1"/>
    <col min="9" max="9" width="40.140625" style="0" customWidth="1"/>
    <col min="10" max="10" width="13.140625" style="0" customWidth="1"/>
    <col min="11" max="11" width="13.57421875" style="0" customWidth="1"/>
    <col min="12" max="12" width="10.8515625" style="0" customWidth="1"/>
    <col min="13" max="13" width="13.57421875" style="0" customWidth="1"/>
    <col min="14" max="14" width="13.7109375" style="0" customWidth="1"/>
  </cols>
  <sheetData>
    <row r="1" s="11" customFormat="1" ht="12"/>
    <row r="2" spans="2:13" s="11" customFormat="1" ht="12.75" thickBot="1">
      <c r="B2" s="268" t="s">
        <v>31</v>
      </c>
      <c r="C2" s="269"/>
      <c r="D2" s="269"/>
      <c r="E2" s="269"/>
      <c r="F2" s="270"/>
      <c r="G2" s="270"/>
      <c r="H2" s="270"/>
      <c r="I2" s="267" t="s">
        <v>261</v>
      </c>
      <c r="J2" s="267"/>
      <c r="K2" s="267"/>
      <c r="L2" s="267"/>
      <c r="M2" s="267"/>
    </row>
    <row r="3" spans="1:8" s="11" customFormat="1" ht="25.5" customHeight="1">
      <c r="A3" s="13"/>
      <c r="B3" s="278" t="s">
        <v>100</v>
      </c>
      <c r="C3" s="274" t="s">
        <v>105</v>
      </c>
      <c r="D3" s="274" t="s">
        <v>111</v>
      </c>
      <c r="E3" s="275"/>
      <c r="F3" s="65"/>
      <c r="G3" s="65"/>
      <c r="H3" s="65"/>
    </row>
    <row r="4" spans="2:5" s="11" customFormat="1" ht="12">
      <c r="B4" s="279"/>
      <c r="C4" s="280"/>
      <c r="D4" s="76" t="s">
        <v>0</v>
      </c>
      <c r="E4" s="81" t="s">
        <v>1</v>
      </c>
    </row>
    <row r="5" spans="1:5" s="11" customFormat="1" ht="12">
      <c r="A5" s="12"/>
      <c r="B5" s="116" t="s">
        <v>2</v>
      </c>
      <c r="C5" s="191">
        <v>0.38</v>
      </c>
      <c r="D5" s="192">
        <v>3081761</v>
      </c>
      <c r="E5" s="193">
        <v>305197</v>
      </c>
    </row>
    <row r="6" spans="2:5" s="11" customFormat="1" ht="12">
      <c r="B6" s="100" t="s">
        <v>252</v>
      </c>
      <c r="C6" s="191">
        <v>0.38</v>
      </c>
      <c r="D6" s="18">
        <v>2619609</v>
      </c>
      <c r="E6" s="78">
        <v>757634.3</v>
      </c>
    </row>
    <row r="7" spans="2:5" s="11" customFormat="1" ht="12">
      <c r="B7" s="100" t="s">
        <v>198</v>
      </c>
      <c r="C7" s="191">
        <v>0.38</v>
      </c>
      <c r="D7" s="17">
        <v>2804884</v>
      </c>
      <c r="E7" s="77">
        <v>657796</v>
      </c>
    </row>
    <row r="8" spans="2:5" s="11" customFormat="1" ht="12">
      <c r="B8" s="100" t="s">
        <v>88</v>
      </c>
      <c r="C8" s="191">
        <v>0.38</v>
      </c>
      <c r="D8" s="18">
        <v>2835948</v>
      </c>
      <c r="E8" s="78">
        <v>492534.3</v>
      </c>
    </row>
    <row r="9" spans="2:5" s="11" customFormat="1" ht="12">
      <c r="B9" s="100" t="s">
        <v>199</v>
      </c>
      <c r="C9" s="191">
        <v>0.38</v>
      </c>
      <c r="D9" s="18">
        <v>2851844</v>
      </c>
      <c r="E9" s="78">
        <v>940795</v>
      </c>
    </row>
    <row r="10" spans="2:5" s="11" customFormat="1" ht="12">
      <c r="B10" s="100" t="s">
        <v>200</v>
      </c>
      <c r="C10" s="191">
        <v>0.38</v>
      </c>
      <c r="D10" s="18">
        <v>2861788</v>
      </c>
      <c r="E10" s="78">
        <v>801040.7</v>
      </c>
    </row>
    <row r="11" spans="2:5" s="11" customFormat="1" ht="12">
      <c r="B11" s="100" t="s">
        <v>81</v>
      </c>
      <c r="C11" s="191">
        <v>0.38</v>
      </c>
      <c r="D11" s="18">
        <v>2867162</v>
      </c>
      <c r="E11" s="78">
        <v>818169.3</v>
      </c>
    </row>
    <row r="12" spans="2:5" s="11" customFormat="1" ht="12">
      <c r="B12" s="100" t="s">
        <v>260</v>
      </c>
      <c r="C12" s="191">
        <v>0.38</v>
      </c>
      <c r="D12" s="18">
        <v>2879277</v>
      </c>
      <c r="E12" s="78">
        <v>475253.3</v>
      </c>
    </row>
    <row r="13" spans="2:5" s="11" customFormat="1" ht="12">
      <c r="B13" s="100" t="s">
        <v>8</v>
      </c>
      <c r="C13" s="191">
        <v>0.38</v>
      </c>
      <c r="D13" s="18">
        <v>2904486</v>
      </c>
      <c r="E13" s="78">
        <v>568653</v>
      </c>
    </row>
    <row r="14" spans="2:5" s="11" customFormat="1" ht="12">
      <c r="B14" s="100" t="s">
        <v>13</v>
      </c>
      <c r="C14" s="191">
        <v>0.38</v>
      </c>
      <c r="D14" s="18">
        <v>2907075</v>
      </c>
      <c r="E14" s="78">
        <v>489965</v>
      </c>
    </row>
    <row r="15" spans="2:5" s="11" customFormat="1" ht="12">
      <c r="B15" s="100" t="s">
        <v>270</v>
      </c>
      <c r="C15" s="191">
        <v>0.38</v>
      </c>
      <c r="D15" s="17">
        <v>2932938</v>
      </c>
      <c r="E15" s="77">
        <v>361796</v>
      </c>
    </row>
    <row r="16" spans="2:5" s="11" customFormat="1" ht="12">
      <c r="B16" s="100" t="s">
        <v>201</v>
      </c>
      <c r="C16" s="191">
        <v>0.38</v>
      </c>
      <c r="D16" s="17">
        <v>2949489</v>
      </c>
      <c r="E16" s="77">
        <v>673353.7</v>
      </c>
    </row>
    <row r="17" spans="2:5" s="11" customFormat="1" ht="12">
      <c r="B17" s="100" t="s">
        <v>14</v>
      </c>
      <c r="C17" s="191">
        <v>0.38</v>
      </c>
      <c r="D17" s="17">
        <v>2951145</v>
      </c>
      <c r="E17" s="77">
        <v>575913</v>
      </c>
    </row>
    <row r="18" spans="2:5" s="11" customFormat="1" ht="12">
      <c r="B18" s="100" t="s">
        <v>12</v>
      </c>
      <c r="C18" s="191">
        <v>0.38</v>
      </c>
      <c r="D18" s="19">
        <v>2965383</v>
      </c>
      <c r="E18" s="79">
        <v>382294</v>
      </c>
    </row>
    <row r="19" spans="2:5" s="11" customFormat="1" ht="12">
      <c r="B19" s="100" t="s">
        <v>10</v>
      </c>
      <c r="C19" s="191">
        <v>0.38</v>
      </c>
      <c r="D19" s="18">
        <v>2965430</v>
      </c>
      <c r="E19" s="78">
        <v>345445</v>
      </c>
    </row>
    <row r="20" spans="2:5" s="11" customFormat="1" ht="12">
      <c r="B20" s="100" t="s">
        <v>11</v>
      </c>
      <c r="C20" s="191">
        <v>0.38</v>
      </c>
      <c r="D20" s="17">
        <v>2969733</v>
      </c>
      <c r="E20" s="77">
        <v>480179</v>
      </c>
    </row>
    <row r="21" spans="2:5" s="11" customFormat="1" ht="12">
      <c r="B21" s="100" t="s">
        <v>9</v>
      </c>
      <c r="C21" s="191">
        <v>0.38</v>
      </c>
      <c r="D21" s="18">
        <v>2971476</v>
      </c>
      <c r="E21" s="78">
        <v>877509</v>
      </c>
    </row>
    <row r="22" spans="2:5" s="11" customFormat="1" ht="12">
      <c r="B22" s="100" t="s">
        <v>7</v>
      </c>
      <c r="C22" s="191">
        <v>0.38</v>
      </c>
      <c r="D22" s="17">
        <v>2976699</v>
      </c>
      <c r="E22" s="77">
        <v>544372</v>
      </c>
    </row>
    <row r="23" spans="2:14" s="11" customFormat="1" ht="13.5" customHeight="1">
      <c r="B23" s="100" t="s">
        <v>6</v>
      </c>
      <c r="C23" s="191">
        <v>0.38</v>
      </c>
      <c r="D23" s="18">
        <v>2979982</v>
      </c>
      <c r="E23" s="78">
        <v>1478906</v>
      </c>
      <c r="I23" s="14"/>
      <c r="J23" s="14"/>
      <c r="K23" s="14"/>
      <c r="L23" s="14"/>
      <c r="M23" s="14"/>
      <c r="N23" s="14"/>
    </row>
    <row r="24" spans="2:5" s="11" customFormat="1" ht="12">
      <c r="B24" s="100" t="s">
        <v>274</v>
      </c>
      <c r="C24" s="191">
        <v>0.38</v>
      </c>
      <c r="D24" s="18">
        <v>2982962</v>
      </c>
      <c r="E24" s="78">
        <v>631051.7</v>
      </c>
    </row>
    <row r="25" spans="2:5" s="11" customFormat="1" ht="12.75" customHeight="1" thickBot="1">
      <c r="B25" s="101" t="s">
        <v>91</v>
      </c>
      <c r="C25" s="194">
        <v>0.38</v>
      </c>
      <c r="D25" s="20">
        <v>2994564</v>
      </c>
      <c r="E25" s="80">
        <v>553156.3</v>
      </c>
    </row>
    <row r="26" spans="1:5" s="11" customFormat="1" ht="12.75" customHeight="1">
      <c r="A26" s="23"/>
      <c r="B26" s="190"/>
      <c r="C26" s="13"/>
      <c r="D26" s="189"/>
      <c r="E26" s="189"/>
    </row>
    <row r="27" spans="2:15" s="11" customFormat="1" ht="13.5" thickBot="1">
      <c r="B27" s="265" t="s">
        <v>80</v>
      </c>
      <c r="C27" s="265"/>
      <c r="D27" s="265"/>
      <c r="E27" s="265"/>
      <c r="F27" s="265"/>
      <c r="G27" s="265"/>
      <c r="H27" s="265"/>
      <c r="I27"/>
      <c r="J27"/>
      <c r="K27"/>
      <c r="L27"/>
      <c r="M27"/>
      <c r="N27"/>
      <c r="O27"/>
    </row>
    <row r="28" spans="2:15" s="11" customFormat="1" ht="12.75">
      <c r="B28" s="276" t="s">
        <v>100</v>
      </c>
      <c r="C28" s="274" t="s">
        <v>32</v>
      </c>
      <c r="D28" s="271" t="s">
        <v>108</v>
      </c>
      <c r="E28" s="272"/>
      <c r="F28" s="272"/>
      <c r="G28" s="273"/>
      <c r="I28"/>
      <c r="J28"/>
      <c r="K28"/>
      <c r="L28"/>
      <c r="M28"/>
      <c r="N28"/>
      <c r="O28"/>
    </row>
    <row r="29" spans="2:15" s="11" customFormat="1" ht="36">
      <c r="B29" s="277"/>
      <c r="C29" s="280"/>
      <c r="D29" s="74" t="s">
        <v>110</v>
      </c>
      <c r="E29" s="74" t="s">
        <v>25</v>
      </c>
      <c r="F29" s="74" t="s">
        <v>109</v>
      </c>
      <c r="G29" s="75" t="s">
        <v>23</v>
      </c>
      <c r="I29"/>
      <c r="J29"/>
      <c r="K29"/>
      <c r="L29"/>
      <c r="M29"/>
      <c r="N29"/>
      <c r="O29"/>
    </row>
    <row r="30" spans="2:15" s="11" customFormat="1" ht="12.75">
      <c r="B30" s="100" t="s">
        <v>252</v>
      </c>
      <c r="C30" s="195">
        <f>C6-$C$5</f>
        <v>0</v>
      </c>
      <c r="D30" s="122">
        <f>$D$5-D6</f>
        <v>462152</v>
      </c>
      <c r="E30" s="123">
        <f>D30*100/$D$5</f>
        <v>14.99636084693135</v>
      </c>
      <c r="F30" s="122">
        <f>E6-$E$5</f>
        <v>452437.30000000005</v>
      </c>
      <c r="G30" s="124">
        <f>F30*100/$E$5</f>
        <v>148.24434709384434</v>
      </c>
      <c r="H30" s="218"/>
      <c r="I30"/>
      <c r="J30"/>
      <c r="K30"/>
      <c r="L30"/>
      <c r="M30"/>
      <c r="N30"/>
      <c r="O30"/>
    </row>
    <row r="31" spans="2:15" s="11" customFormat="1" ht="12.75">
      <c r="B31" s="100" t="s">
        <v>198</v>
      </c>
      <c r="C31" s="195">
        <f aca="true" t="shared" si="0" ref="C31:C49">C7-$C$5</f>
        <v>0</v>
      </c>
      <c r="D31" s="122">
        <f aca="true" t="shared" si="1" ref="D31:D49">$D$5-D7</f>
        <v>276877</v>
      </c>
      <c r="E31" s="123">
        <f aca="true" t="shared" si="2" ref="E31:E49">D31*100/$D$5</f>
        <v>8.984376140784441</v>
      </c>
      <c r="F31" s="122">
        <f aca="true" t="shared" si="3" ref="F31:F49">E7-$E$5</f>
        <v>352599</v>
      </c>
      <c r="G31" s="124">
        <f aca="true" t="shared" si="4" ref="G31:G49">F31*100/$E$5</f>
        <v>115.5316074535464</v>
      </c>
      <c r="H31" s="218"/>
      <c r="I31"/>
      <c r="J31"/>
      <c r="K31"/>
      <c r="L31"/>
      <c r="M31"/>
      <c r="N31"/>
      <c r="O31"/>
    </row>
    <row r="32" spans="2:15" s="11" customFormat="1" ht="12.75">
      <c r="B32" s="100" t="s">
        <v>88</v>
      </c>
      <c r="C32" s="195">
        <f t="shared" si="0"/>
        <v>0</v>
      </c>
      <c r="D32" s="122">
        <f t="shared" si="1"/>
        <v>245813</v>
      </c>
      <c r="E32" s="123">
        <f t="shared" si="2"/>
        <v>7.976381036686492</v>
      </c>
      <c r="F32" s="122">
        <f t="shared" si="3"/>
        <v>187337.3</v>
      </c>
      <c r="G32" s="124">
        <f t="shared" si="4"/>
        <v>61.38241856898986</v>
      </c>
      <c r="H32" s="218"/>
      <c r="I32"/>
      <c r="J32"/>
      <c r="K32"/>
      <c r="L32"/>
      <c r="M32"/>
      <c r="N32"/>
      <c r="O32"/>
    </row>
    <row r="33" spans="2:15" s="11" customFormat="1" ht="12.75">
      <c r="B33" s="100" t="s">
        <v>199</v>
      </c>
      <c r="C33" s="195">
        <f t="shared" si="0"/>
        <v>0</v>
      </c>
      <c r="D33" s="122">
        <f t="shared" si="1"/>
        <v>229917</v>
      </c>
      <c r="E33" s="123">
        <f t="shared" si="2"/>
        <v>7.4605720560419835</v>
      </c>
      <c r="F33" s="122">
        <f t="shared" si="3"/>
        <v>635598</v>
      </c>
      <c r="G33" s="124">
        <f t="shared" si="4"/>
        <v>208.25827252561461</v>
      </c>
      <c r="H33" s="218"/>
      <c r="I33" s="267" t="s">
        <v>262</v>
      </c>
      <c r="J33" s="267"/>
      <c r="K33" s="267"/>
      <c r="L33" s="267"/>
      <c r="M33" s="267"/>
      <c r="N33"/>
      <c r="O33"/>
    </row>
    <row r="34" spans="2:15" s="11" customFormat="1" ht="12.75">
      <c r="B34" s="100" t="s">
        <v>200</v>
      </c>
      <c r="C34" s="195">
        <f t="shared" si="0"/>
        <v>0</v>
      </c>
      <c r="D34" s="122">
        <f t="shared" si="1"/>
        <v>219973</v>
      </c>
      <c r="E34" s="123">
        <f t="shared" si="2"/>
        <v>7.137899402322244</v>
      </c>
      <c r="F34" s="122">
        <f t="shared" si="3"/>
        <v>495843.69999999995</v>
      </c>
      <c r="G34" s="124">
        <f t="shared" si="4"/>
        <v>162.46676736665168</v>
      </c>
      <c r="H34" s="218"/>
      <c r="I34"/>
      <c r="J34"/>
      <c r="K34"/>
      <c r="L34"/>
      <c r="M34"/>
      <c r="N34"/>
      <c r="O34"/>
    </row>
    <row r="35" spans="2:15" s="11" customFormat="1" ht="12.75">
      <c r="B35" s="100" t="s">
        <v>81</v>
      </c>
      <c r="C35" s="195">
        <f t="shared" si="0"/>
        <v>0</v>
      </c>
      <c r="D35" s="122">
        <f t="shared" si="1"/>
        <v>214599</v>
      </c>
      <c r="E35" s="123">
        <f t="shared" si="2"/>
        <v>6.963518585639834</v>
      </c>
      <c r="F35" s="122">
        <f t="shared" si="3"/>
        <v>512972.30000000005</v>
      </c>
      <c r="G35" s="124">
        <f t="shared" si="4"/>
        <v>168.07907679302224</v>
      </c>
      <c r="H35" s="218"/>
      <c r="I35"/>
      <c r="J35"/>
      <c r="K35"/>
      <c r="L35"/>
      <c r="M35"/>
      <c r="N35"/>
      <c r="O35"/>
    </row>
    <row r="36" spans="2:15" s="11" customFormat="1" ht="12.75">
      <c r="B36" s="100" t="s">
        <v>260</v>
      </c>
      <c r="C36" s="195">
        <f t="shared" si="0"/>
        <v>0</v>
      </c>
      <c r="D36" s="122">
        <f t="shared" si="1"/>
        <v>202484</v>
      </c>
      <c r="E36" s="123">
        <f t="shared" si="2"/>
        <v>6.570399197082447</v>
      </c>
      <c r="F36" s="122">
        <f t="shared" si="3"/>
        <v>170056.3</v>
      </c>
      <c r="G36" s="124">
        <f t="shared" si="4"/>
        <v>55.72017418257715</v>
      </c>
      <c r="H36" s="218"/>
      <c r="I36"/>
      <c r="J36"/>
      <c r="K36"/>
      <c r="L36"/>
      <c r="M36"/>
      <c r="N36"/>
      <c r="O36"/>
    </row>
    <row r="37" spans="2:15" s="11" customFormat="1" ht="12.75">
      <c r="B37" s="100" t="s">
        <v>8</v>
      </c>
      <c r="C37" s="195">
        <f t="shared" si="0"/>
        <v>0</v>
      </c>
      <c r="D37" s="122">
        <f t="shared" si="1"/>
        <v>177275</v>
      </c>
      <c r="E37" s="123">
        <f t="shared" si="2"/>
        <v>5.752392868882435</v>
      </c>
      <c r="F37" s="122">
        <f t="shared" si="3"/>
        <v>263456</v>
      </c>
      <c r="G37" s="124">
        <f t="shared" si="4"/>
        <v>86.32326005825745</v>
      </c>
      <c r="H37" s="218"/>
      <c r="I37"/>
      <c r="J37"/>
      <c r="K37"/>
      <c r="L37"/>
      <c r="M37"/>
      <c r="N37"/>
      <c r="O37"/>
    </row>
    <row r="38" spans="2:15" s="11" customFormat="1" ht="12.75">
      <c r="B38" s="100" t="s">
        <v>13</v>
      </c>
      <c r="C38" s="195">
        <f t="shared" si="0"/>
        <v>0</v>
      </c>
      <c r="D38" s="122">
        <f t="shared" si="1"/>
        <v>174686</v>
      </c>
      <c r="E38" s="123">
        <f t="shared" si="2"/>
        <v>5.668382460547719</v>
      </c>
      <c r="F38" s="122">
        <f t="shared" si="3"/>
        <v>184768</v>
      </c>
      <c r="G38" s="124">
        <f t="shared" si="4"/>
        <v>60.54056887846211</v>
      </c>
      <c r="H38" s="218"/>
      <c r="I38"/>
      <c r="J38"/>
      <c r="K38"/>
      <c r="L38"/>
      <c r="M38"/>
      <c r="N38"/>
      <c r="O38"/>
    </row>
    <row r="39" spans="2:15" s="11" customFormat="1" ht="12.75">
      <c r="B39" s="100" t="s">
        <v>270</v>
      </c>
      <c r="C39" s="195">
        <f t="shared" si="0"/>
        <v>0</v>
      </c>
      <c r="D39" s="122">
        <f t="shared" si="1"/>
        <v>148823</v>
      </c>
      <c r="E39" s="123">
        <f t="shared" si="2"/>
        <v>4.829154499651335</v>
      </c>
      <c r="F39" s="122">
        <f t="shared" si="3"/>
        <v>56599</v>
      </c>
      <c r="G39" s="124">
        <f t="shared" si="4"/>
        <v>18.54507088863914</v>
      </c>
      <c r="H39" s="218"/>
      <c r="I39"/>
      <c r="J39"/>
      <c r="K39"/>
      <c r="L39"/>
      <c r="M39"/>
      <c r="N39"/>
      <c r="O39"/>
    </row>
    <row r="40" spans="2:15" s="11" customFormat="1" ht="12.75">
      <c r="B40" s="100" t="s">
        <v>201</v>
      </c>
      <c r="C40" s="195">
        <f t="shared" si="0"/>
        <v>0</v>
      </c>
      <c r="D40" s="122">
        <f t="shared" si="1"/>
        <v>132272</v>
      </c>
      <c r="E40" s="123">
        <f t="shared" si="2"/>
        <v>4.292091437330799</v>
      </c>
      <c r="F40" s="122">
        <f t="shared" si="3"/>
        <v>368156.69999999995</v>
      </c>
      <c r="G40" s="124">
        <f t="shared" si="4"/>
        <v>120.62920015596481</v>
      </c>
      <c r="H40" s="218"/>
      <c r="I40"/>
      <c r="J40"/>
      <c r="K40"/>
      <c r="L40"/>
      <c r="M40"/>
      <c r="N40"/>
      <c r="O40"/>
    </row>
    <row r="41" spans="2:15" s="11" customFormat="1" ht="12.75">
      <c r="B41" s="100" t="s">
        <v>14</v>
      </c>
      <c r="C41" s="195">
        <f t="shared" si="0"/>
        <v>0</v>
      </c>
      <c r="D41" s="122">
        <f t="shared" si="1"/>
        <v>130616</v>
      </c>
      <c r="E41" s="123">
        <f t="shared" si="2"/>
        <v>4.238355927017053</v>
      </c>
      <c r="F41" s="122">
        <f t="shared" si="3"/>
        <v>270716</v>
      </c>
      <c r="G41" s="124">
        <f t="shared" si="4"/>
        <v>88.70205146184267</v>
      </c>
      <c r="H41" s="218"/>
      <c r="I41"/>
      <c r="J41"/>
      <c r="K41"/>
      <c r="L41"/>
      <c r="M41"/>
      <c r="N41"/>
      <c r="O41"/>
    </row>
    <row r="42" spans="2:15" s="11" customFormat="1" ht="12.75">
      <c r="B42" s="100" t="s">
        <v>12</v>
      </c>
      <c r="C42" s="195">
        <f t="shared" si="0"/>
        <v>0</v>
      </c>
      <c r="D42" s="122">
        <f t="shared" si="1"/>
        <v>116378</v>
      </c>
      <c r="E42" s="123">
        <f t="shared" si="2"/>
        <v>3.776347354645607</v>
      </c>
      <c r="F42" s="122">
        <f t="shared" si="3"/>
        <v>77097</v>
      </c>
      <c r="G42" s="124">
        <f t="shared" si="4"/>
        <v>25.26138854575897</v>
      </c>
      <c r="H42" s="218"/>
      <c r="I42"/>
      <c r="J42"/>
      <c r="K42"/>
      <c r="L42"/>
      <c r="M42"/>
      <c r="N42"/>
      <c r="O42"/>
    </row>
    <row r="43" spans="2:15" s="11" customFormat="1" ht="13.5" customHeight="1">
      <c r="B43" s="100" t="s">
        <v>10</v>
      </c>
      <c r="C43" s="195">
        <f>C19-$C$5</f>
        <v>0</v>
      </c>
      <c r="D43" s="122">
        <f t="shared" si="1"/>
        <v>116331</v>
      </c>
      <c r="E43" s="123">
        <f t="shared" si="2"/>
        <v>3.774822252601678</v>
      </c>
      <c r="F43" s="122">
        <f t="shared" si="3"/>
        <v>40248</v>
      </c>
      <c r="G43" s="124">
        <f t="shared" si="4"/>
        <v>13.18754771508239</v>
      </c>
      <c r="H43" s="218"/>
      <c r="I43"/>
      <c r="J43"/>
      <c r="K43"/>
      <c r="L43"/>
      <c r="M43"/>
      <c r="N43"/>
      <c r="O43"/>
    </row>
    <row r="44" spans="2:8" ht="12.75" customHeight="1">
      <c r="B44" s="100" t="s">
        <v>11</v>
      </c>
      <c r="C44" s="195">
        <f t="shared" si="0"/>
        <v>0</v>
      </c>
      <c r="D44" s="122">
        <f t="shared" si="1"/>
        <v>112028</v>
      </c>
      <c r="E44" s="123">
        <f t="shared" si="2"/>
        <v>3.6351942931330496</v>
      </c>
      <c r="F44" s="122">
        <f t="shared" si="3"/>
        <v>174982</v>
      </c>
      <c r="G44" s="124">
        <f t="shared" si="4"/>
        <v>57.33411534189393</v>
      </c>
      <c r="H44" s="218"/>
    </row>
    <row r="45" spans="2:8" ht="12.75">
      <c r="B45" s="100" t="s">
        <v>9</v>
      </c>
      <c r="C45" s="195">
        <f t="shared" si="0"/>
        <v>0</v>
      </c>
      <c r="D45" s="122">
        <f t="shared" si="1"/>
        <v>110285</v>
      </c>
      <c r="E45" s="123">
        <f t="shared" si="2"/>
        <v>3.5786357215890523</v>
      </c>
      <c r="F45" s="122">
        <f t="shared" si="3"/>
        <v>572312</v>
      </c>
      <c r="G45" s="124">
        <f t="shared" si="4"/>
        <v>187.52215781937568</v>
      </c>
      <c r="H45" s="218"/>
    </row>
    <row r="46" spans="2:8" ht="12.75">
      <c r="B46" s="100" t="s">
        <v>7</v>
      </c>
      <c r="C46" s="195">
        <f t="shared" si="0"/>
        <v>0</v>
      </c>
      <c r="D46" s="122">
        <f t="shared" si="1"/>
        <v>105062</v>
      </c>
      <c r="E46" s="123">
        <f t="shared" si="2"/>
        <v>3.4091547008350096</v>
      </c>
      <c r="F46" s="122">
        <f t="shared" si="3"/>
        <v>239175</v>
      </c>
      <c r="G46" s="124">
        <f t="shared" si="4"/>
        <v>78.36741514497194</v>
      </c>
      <c r="H46" s="218"/>
    </row>
    <row r="47" spans="2:8" ht="12.75">
      <c r="B47" s="100" t="s">
        <v>6</v>
      </c>
      <c r="C47" s="195">
        <f t="shared" si="0"/>
        <v>0</v>
      </c>
      <c r="D47" s="122">
        <f t="shared" si="1"/>
        <v>101779</v>
      </c>
      <c r="E47" s="123">
        <f t="shared" si="2"/>
        <v>3.3026247006176015</v>
      </c>
      <c r="F47" s="122">
        <f t="shared" si="3"/>
        <v>1173709</v>
      </c>
      <c r="G47" s="124">
        <f t="shared" si="4"/>
        <v>384.57422582790787</v>
      </c>
      <c r="H47" s="218"/>
    </row>
    <row r="48" spans="2:8" ht="12.75">
      <c r="B48" s="100" t="s">
        <v>274</v>
      </c>
      <c r="C48" s="195">
        <f>C24-$C$5</f>
        <v>0</v>
      </c>
      <c r="D48" s="122">
        <f t="shared" si="1"/>
        <v>98799</v>
      </c>
      <c r="E48" s="123">
        <f t="shared" si="2"/>
        <v>3.2059267412365853</v>
      </c>
      <c r="F48" s="122">
        <f t="shared" si="3"/>
        <v>325854.69999999995</v>
      </c>
      <c r="G48" s="124">
        <f t="shared" si="4"/>
        <v>106.76864451485433</v>
      </c>
      <c r="H48" s="218"/>
    </row>
    <row r="49" spans="2:8" ht="13.5" thickBot="1">
      <c r="B49" s="101" t="s">
        <v>91</v>
      </c>
      <c r="C49" s="196">
        <f t="shared" si="0"/>
        <v>0</v>
      </c>
      <c r="D49" s="125">
        <f t="shared" si="1"/>
        <v>87197</v>
      </c>
      <c r="E49" s="126">
        <f t="shared" si="2"/>
        <v>2.829453679243783</v>
      </c>
      <c r="F49" s="125">
        <f t="shared" si="3"/>
        <v>247959.30000000005</v>
      </c>
      <c r="G49" s="127">
        <f t="shared" si="4"/>
        <v>81.24565444614463</v>
      </c>
      <c r="H49" s="218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</sheetData>
  <sheetProtection/>
  <mergeCells count="10">
    <mergeCell ref="I33:M33"/>
    <mergeCell ref="B27:H27"/>
    <mergeCell ref="I2:M2"/>
    <mergeCell ref="B2:H2"/>
    <mergeCell ref="D28:G28"/>
    <mergeCell ref="D3:E3"/>
    <mergeCell ref="B28:B29"/>
    <mergeCell ref="B3:B4"/>
    <mergeCell ref="C28:C29"/>
    <mergeCell ref="C3:C4"/>
  </mergeCells>
  <printOptions/>
  <pageMargins left="0.57" right="0.62" top="0.6" bottom="0.61" header="0.36" footer="0.34"/>
  <pageSetup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N54"/>
  <sheetViews>
    <sheetView zoomScalePageLayoutView="0" workbookViewId="0" topLeftCell="A7">
      <selection activeCell="M23" sqref="M23:M24"/>
    </sheetView>
  </sheetViews>
  <sheetFormatPr defaultColWidth="9.140625" defaultRowHeight="12.75"/>
  <cols>
    <col min="1" max="1" width="3.421875" style="0" customWidth="1"/>
    <col min="2" max="2" width="39.140625" style="0" bestFit="1" customWidth="1"/>
    <col min="3" max="3" width="12.00390625" style="0" customWidth="1"/>
    <col min="4" max="4" width="12.57421875" style="0" bestFit="1" customWidth="1"/>
    <col min="5" max="5" width="13.57421875" style="0" customWidth="1"/>
    <col min="6" max="6" width="14.140625" style="0" bestFit="1" customWidth="1"/>
    <col min="7" max="7" width="14.00390625" style="0" bestFit="1" customWidth="1"/>
    <col min="8" max="8" width="13.421875" style="0" bestFit="1" customWidth="1"/>
    <col min="9" max="9" width="13.57421875" style="0" customWidth="1"/>
    <col min="10" max="10" width="14.8515625" style="0" customWidth="1"/>
    <col min="11" max="11" width="12.57421875" style="0" customWidth="1"/>
    <col min="12" max="12" width="14.7109375" style="0" customWidth="1"/>
    <col min="13" max="13" width="13.28125" style="0" customWidth="1"/>
    <col min="14" max="14" width="17.140625" style="0" customWidth="1"/>
  </cols>
  <sheetData>
    <row r="1" s="11" customFormat="1" ht="12"/>
    <row r="2" spans="2:11" s="11" customFormat="1" ht="12.75" thickBot="1">
      <c r="B2" s="281" t="s">
        <v>24</v>
      </c>
      <c r="C2" s="265"/>
      <c r="D2" s="265"/>
      <c r="E2" s="265"/>
      <c r="F2" s="265"/>
      <c r="G2" s="265"/>
      <c r="H2" s="265"/>
      <c r="I2" s="265"/>
      <c r="J2" s="265"/>
      <c r="K2" s="265"/>
    </row>
    <row r="3" spans="1:8" s="11" customFormat="1" ht="27" customHeight="1">
      <c r="A3" s="13"/>
      <c r="B3" s="278" t="s">
        <v>100</v>
      </c>
      <c r="C3" s="274" t="s">
        <v>105</v>
      </c>
      <c r="D3" s="271" t="s">
        <v>102</v>
      </c>
      <c r="E3" s="286"/>
      <c r="F3" s="274" t="s">
        <v>101</v>
      </c>
      <c r="G3" s="282"/>
      <c r="H3" s="283"/>
    </row>
    <row r="4" spans="2:8" s="11" customFormat="1" ht="12">
      <c r="B4" s="279"/>
      <c r="C4" s="280"/>
      <c r="D4" s="76" t="s">
        <v>0</v>
      </c>
      <c r="E4" s="76" t="s">
        <v>1</v>
      </c>
      <c r="F4" s="83" t="s">
        <v>20</v>
      </c>
      <c r="G4" s="83" t="s">
        <v>21</v>
      </c>
      <c r="H4" s="84" t="s">
        <v>22</v>
      </c>
    </row>
    <row r="5" spans="1:10" s="11" customFormat="1" ht="12">
      <c r="A5" s="12"/>
      <c r="B5" s="116" t="s">
        <v>2</v>
      </c>
      <c r="C5" s="112">
        <v>10.33</v>
      </c>
      <c r="D5" s="112">
        <v>2938792.6666666665</v>
      </c>
      <c r="E5" s="112">
        <v>2378821.3333333335</v>
      </c>
      <c r="F5" s="113">
        <v>0.002673611111111111</v>
      </c>
      <c r="G5" s="114"/>
      <c r="H5" s="117"/>
      <c r="I5" s="21">
        <v>0.00451388888888889</v>
      </c>
      <c r="J5" s="12"/>
    </row>
    <row r="6" spans="1:10" s="23" customFormat="1" ht="12.75" customHeight="1">
      <c r="A6" s="13"/>
      <c r="B6" s="100" t="s">
        <v>8</v>
      </c>
      <c r="C6" s="22">
        <v>21</v>
      </c>
      <c r="D6" s="22">
        <v>2728107</v>
      </c>
      <c r="E6" s="22">
        <v>1824303</v>
      </c>
      <c r="F6" s="115">
        <v>0.002731481481481482</v>
      </c>
      <c r="G6" s="82">
        <f aca="true" t="shared" si="0" ref="G6:G25">F6-$F$5</f>
        <v>5.787037037037089E-05</v>
      </c>
      <c r="H6" s="85">
        <f aca="true" t="shared" si="1" ref="H6:H16">G6*100/$F$5</f>
        <v>2.164502164502184</v>
      </c>
      <c r="I6" s="13"/>
      <c r="J6" s="13"/>
    </row>
    <row r="7" spans="1:10" s="23" customFormat="1" ht="12.75" customHeight="1">
      <c r="A7" s="13"/>
      <c r="B7" s="100" t="s">
        <v>13</v>
      </c>
      <c r="C7" s="22">
        <v>25</v>
      </c>
      <c r="D7" s="22">
        <v>2774407</v>
      </c>
      <c r="E7" s="22">
        <v>1404486</v>
      </c>
      <c r="F7" s="115">
        <v>0.002743055555555556</v>
      </c>
      <c r="G7" s="82">
        <f t="shared" si="0"/>
        <v>6.944444444444489E-05</v>
      </c>
      <c r="H7" s="85">
        <f t="shared" si="1"/>
        <v>2.5974025974026143</v>
      </c>
      <c r="I7" s="13"/>
      <c r="J7" s="13"/>
    </row>
    <row r="8" spans="1:10" s="23" customFormat="1" ht="12">
      <c r="A8" s="13"/>
      <c r="B8" s="100" t="s">
        <v>200</v>
      </c>
      <c r="C8" s="22">
        <v>17</v>
      </c>
      <c r="D8" s="22">
        <v>2750751</v>
      </c>
      <c r="E8" s="22">
        <v>1680126</v>
      </c>
      <c r="F8" s="115">
        <v>0.0028124999999999995</v>
      </c>
      <c r="G8" s="82">
        <f t="shared" si="0"/>
        <v>0.00013888888888888848</v>
      </c>
      <c r="H8" s="85">
        <f t="shared" si="1"/>
        <v>5.19480519480518</v>
      </c>
      <c r="I8" s="13"/>
      <c r="J8" s="13"/>
    </row>
    <row r="9" spans="1:10" s="23" customFormat="1" ht="12">
      <c r="A9" s="13"/>
      <c r="B9" s="100" t="s">
        <v>7</v>
      </c>
      <c r="C9" s="22">
        <v>23</v>
      </c>
      <c r="D9" s="22">
        <v>2686826</v>
      </c>
      <c r="E9" s="22">
        <v>1666004</v>
      </c>
      <c r="F9" s="115">
        <v>0.0029282407407407412</v>
      </c>
      <c r="G9" s="82">
        <f t="shared" si="0"/>
        <v>0.00025462962962963026</v>
      </c>
      <c r="H9" s="85">
        <f t="shared" si="1"/>
        <v>9.523809523809549</v>
      </c>
      <c r="J9" s="63"/>
    </row>
    <row r="10" spans="1:10" s="23" customFormat="1" ht="12">
      <c r="A10" s="13"/>
      <c r="B10" s="100" t="s">
        <v>11</v>
      </c>
      <c r="C10" s="22">
        <v>18</v>
      </c>
      <c r="D10" s="22">
        <v>2369650</v>
      </c>
      <c r="E10" s="22">
        <v>1539402</v>
      </c>
      <c r="F10" s="115">
        <v>0.002962962962962963</v>
      </c>
      <c r="G10" s="82">
        <f t="shared" si="0"/>
        <v>0.00028935185185185184</v>
      </c>
      <c r="H10" s="85">
        <f t="shared" si="1"/>
        <v>10.822510822510822</v>
      </c>
      <c r="J10" s="24"/>
    </row>
    <row r="11" spans="1:10" s="23" customFormat="1" ht="12">
      <c r="A11" s="13"/>
      <c r="B11" s="100" t="s">
        <v>10</v>
      </c>
      <c r="C11" s="22">
        <v>29</v>
      </c>
      <c r="D11" s="22">
        <v>2934296</v>
      </c>
      <c r="E11" s="22">
        <v>1438640</v>
      </c>
      <c r="F11" s="115">
        <v>0.003043981481481482</v>
      </c>
      <c r="G11" s="82">
        <f t="shared" si="0"/>
        <v>0.00037037037037037117</v>
      </c>
      <c r="H11" s="85">
        <f t="shared" si="1"/>
        <v>13.852813852813885</v>
      </c>
      <c r="I11" s="13"/>
      <c r="J11" s="24"/>
    </row>
    <row r="12" spans="1:10" s="23" customFormat="1" ht="12">
      <c r="A12" s="13"/>
      <c r="B12" s="100" t="s">
        <v>6</v>
      </c>
      <c r="C12" s="22">
        <v>44</v>
      </c>
      <c r="D12" s="22">
        <v>2437375</v>
      </c>
      <c r="E12" s="22">
        <v>1604233</v>
      </c>
      <c r="F12" s="115">
        <v>0.003090277777777778</v>
      </c>
      <c r="G12" s="82">
        <f t="shared" si="0"/>
        <v>0.0004166666666666672</v>
      </c>
      <c r="H12" s="85">
        <f t="shared" si="1"/>
        <v>15.584415584415606</v>
      </c>
      <c r="J12" s="24"/>
    </row>
    <row r="13" spans="1:10" s="23" customFormat="1" ht="12">
      <c r="A13" s="13"/>
      <c r="B13" s="100" t="s">
        <v>14</v>
      </c>
      <c r="C13" s="22">
        <v>14</v>
      </c>
      <c r="D13" s="22">
        <v>2667476</v>
      </c>
      <c r="E13" s="22">
        <v>1646429</v>
      </c>
      <c r="F13" s="115">
        <v>0.003159722222222222</v>
      </c>
      <c r="G13" s="82">
        <f t="shared" si="0"/>
        <v>0.0004861111111111112</v>
      </c>
      <c r="H13" s="85">
        <f t="shared" si="1"/>
        <v>18.181818181818187</v>
      </c>
      <c r="J13" s="13"/>
    </row>
    <row r="14" spans="1:10" s="23" customFormat="1" ht="12">
      <c r="A14" s="13"/>
      <c r="B14" s="100" t="s">
        <v>88</v>
      </c>
      <c r="C14" s="22">
        <v>12</v>
      </c>
      <c r="D14" s="22">
        <v>2446564</v>
      </c>
      <c r="E14" s="22">
        <v>1693923</v>
      </c>
      <c r="F14" s="115">
        <v>0.0032291666666666666</v>
      </c>
      <c r="G14" s="82">
        <f t="shared" si="0"/>
        <v>0.0005555555555555557</v>
      </c>
      <c r="H14" s="85">
        <f t="shared" si="1"/>
        <v>20.779220779220783</v>
      </c>
      <c r="I14" s="13"/>
      <c r="J14" s="13"/>
    </row>
    <row r="15" spans="1:10" s="23" customFormat="1" ht="12">
      <c r="A15" s="13"/>
      <c r="B15" s="100" t="s">
        <v>252</v>
      </c>
      <c r="C15" s="22">
        <v>18</v>
      </c>
      <c r="D15" s="22">
        <v>2240930</v>
      </c>
      <c r="E15" s="22">
        <v>1672661</v>
      </c>
      <c r="F15" s="115">
        <v>0.0032330246913580252</v>
      </c>
      <c r="G15" s="82">
        <f t="shared" si="0"/>
        <v>0.0005594135802469142</v>
      </c>
      <c r="H15" s="85">
        <f t="shared" si="1"/>
        <v>20.92352092352095</v>
      </c>
      <c r="J15" s="13"/>
    </row>
    <row r="16" spans="1:10" s="23" customFormat="1" ht="12">
      <c r="A16" s="13"/>
      <c r="B16" s="100" t="s">
        <v>270</v>
      </c>
      <c r="C16" s="22">
        <v>32</v>
      </c>
      <c r="D16" s="22">
        <v>2653219</v>
      </c>
      <c r="E16" s="22">
        <v>1415318</v>
      </c>
      <c r="F16" s="115">
        <v>0.003252314814814815</v>
      </c>
      <c r="G16" s="82">
        <f t="shared" si="0"/>
        <v>0.0005787037037037041</v>
      </c>
      <c r="H16" s="85">
        <f t="shared" si="1"/>
        <v>21.64502164502166</v>
      </c>
      <c r="I16" s="13"/>
      <c r="J16" s="13"/>
    </row>
    <row r="17" spans="1:10" s="23" customFormat="1" ht="12">
      <c r="A17" s="13"/>
      <c r="B17" s="100" t="s">
        <v>12</v>
      </c>
      <c r="C17" s="22">
        <v>41</v>
      </c>
      <c r="D17" s="22">
        <v>2671230</v>
      </c>
      <c r="E17" s="22">
        <v>1452752</v>
      </c>
      <c r="F17" s="115">
        <v>0.0035185185185185185</v>
      </c>
      <c r="G17" s="82">
        <f t="shared" si="0"/>
        <v>0.0008449074074074075</v>
      </c>
      <c r="H17" s="85">
        <f aca="true" t="shared" si="2" ref="H17:H25">G17*100/$F$5</f>
        <v>31.601731601731608</v>
      </c>
      <c r="J17" s="13"/>
    </row>
    <row r="18" spans="1:10" s="23" customFormat="1" ht="12">
      <c r="A18" s="13"/>
      <c r="B18" s="100" t="s">
        <v>274</v>
      </c>
      <c r="C18" s="22">
        <v>43</v>
      </c>
      <c r="D18" s="22">
        <v>2714478</v>
      </c>
      <c r="E18" s="22">
        <v>1295789</v>
      </c>
      <c r="F18" s="115">
        <v>0.0036651234567901237</v>
      </c>
      <c r="G18" s="82">
        <f t="shared" si="0"/>
        <v>0.0009915123456790127</v>
      </c>
      <c r="H18" s="85">
        <f t="shared" si="2"/>
        <v>37.0851370851371</v>
      </c>
      <c r="J18" s="13"/>
    </row>
    <row r="19" spans="1:10" s="23" customFormat="1" ht="12">
      <c r="A19" s="13"/>
      <c r="B19" s="100" t="s">
        <v>199</v>
      </c>
      <c r="C19" s="22">
        <v>21</v>
      </c>
      <c r="D19" s="22">
        <v>2848507</v>
      </c>
      <c r="E19" s="22">
        <v>849975</v>
      </c>
      <c r="F19" s="115">
        <v>0.003900462962962963</v>
      </c>
      <c r="G19" s="82">
        <f t="shared" si="0"/>
        <v>0.0012268518518518522</v>
      </c>
      <c r="H19" s="85">
        <f t="shared" si="2"/>
        <v>45.88744588744591</v>
      </c>
      <c r="J19" s="13"/>
    </row>
    <row r="20" spans="1:10" s="23" customFormat="1" ht="12">
      <c r="A20" s="13"/>
      <c r="B20" s="100" t="s">
        <v>198</v>
      </c>
      <c r="C20" s="22">
        <v>33</v>
      </c>
      <c r="D20" s="22">
        <v>2838239</v>
      </c>
      <c r="E20" s="22">
        <v>1205294</v>
      </c>
      <c r="F20" s="115">
        <v>0.004791666666666667</v>
      </c>
      <c r="G20" s="82">
        <f t="shared" si="0"/>
        <v>0.002118055555555556</v>
      </c>
      <c r="H20" s="85">
        <f t="shared" si="2"/>
        <v>79.22077922077925</v>
      </c>
      <c r="I20" s="13"/>
      <c r="J20" s="13"/>
    </row>
    <row r="21" spans="1:10" s="23" customFormat="1" ht="12">
      <c r="A21" s="13"/>
      <c r="B21" s="100" t="s">
        <v>260</v>
      </c>
      <c r="C21" s="22">
        <v>22</v>
      </c>
      <c r="D21" s="22">
        <v>2699296</v>
      </c>
      <c r="E21" s="22">
        <v>1212865</v>
      </c>
      <c r="F21" s="115">
        <v>0.00587962962962963</v>
      </c>
      <c r="G21" s="82">
        <f t="shared" si="0"/>
        <v>0.0032060185185185186</v>
      </c>
      <c r="H21" s="85">
        <f t="shared" si="2"/>
        <v>119.91341991341993</v>
      </c>
      <c r="I21" s="13"/>
      <c r="J21" s="13"/>
    </row>
    <row r="22" spans="2:8" s="11" customFormat="1" ht="12">
      <c r="B22" s="100" t="s">
        <v>81</v>
      </c>
      <c r="C22" s="108">
        <v>20</v>
      </c>
      <c r="D22" s="108">
        <v>2713370</v>
      </c>
      <c r="E22" s="108">
        <v>1345308</v>
      </c>
      <c r="F22" s="115">
        <v>0.008414351851851852</v>
      </c>
      <c r="G22" s="82">
        <f t="shared" si="0"/>
        <v>0.005740740740740741</v>
      </c>
      <c r="H22" s="85">
        <f t="shared" si="2"/>
        <v>214.71861471861473</v>
      </c>
    </row>
    <row r="23" spans="2:8" s="11" customFormat="1" ht="12">
      <c r="B23" s="100" t="s">
        <v>91</v>
      </c>
      <c r="C23" s="22">
        <v>21</v>
      </c>
      <c r="D23" s="22">
        <v>2928048</v>
      </c>
      <c r="E23" s="22">
        <v>1666127</v>
      </c>
      <c r="F23" s="115">
        <v>0.009756944444444445</v>
      </c>
      <c r="G23" s="82">
        <f t="shared" si="0"/>
        <v>0.007083333333333334</v>
      </c>
      <c r="H23" s="85">
        <f t="shared" si="2"/>
        <v>264.935064935065</v>
      </c>
    </row>
    <row r="24" spans="2:8" s="11" customFormat="1" ht="12" customHeight="1">
      <c r="B24" s="100" t="s">
        <v>9</v>
      </c>
      <c r="C24" s="22">
        <v>27</v>
      </c>
      <c r="D24" s="22">
        <v>2928258</v>
      </c>
      <c r="E24" s="22">
        <v>1029770</v>
      </c>
      <c r="F24" s="115">
        <v>0.010486111111111111</v>
      </c>
      <c r="G24" s="82">
        <f t="shared" si="0"/>
        <v>0.0078125</v>
      </c>
      <c r="H24" s="85">
        <f t="shared" si="2"/>
        <v>292.20779220779224</v>
      </c>
    </row>
    <row r="25" spans="2:8" s="11" customFormat="1" ht="12" customHeight="1" thickBot="1">
      <c r="B25" s="101" t="s">
        <v>201</v>
      </c>
      <c r="C25" s="118">
        <v>25</v>
      </c>
      <c r="D25" s="118">
        <v>2821425</v>
      </c>
      <c r="E25" s="118">
        <v>1860865</v>
      </c>
      <c r="F25" s="119">
        <v>0.01798611111111111</v>
      </c>
      <c r="G25" s="120">
        <f t="shared" si="0"/>
        <v>0.015312499999999998</v>
      </c>
      <c r="H25" s="121">
        <f t="shared" si="2"/>
        <v>572.7272727272726</v>
      </c>
    </row>
    <row r="26" s="11" customFormat="1" ht="12"/>
    <row r="27" s="11" customFormat="1" ht="12"/>
    <row r="28" s="11" customFormat="1" ht="12"/>
    <row r="29" spans="2:14" s="11" customFormat="1" ht="12.75" thickBot="1">
      <c r="B29" s="265" t="s">
        <v>77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</row>
    <row r="30" spans="2:8" s="11" customFormat="1" ht="12">
      <c r="B30" s="278" t="s">
        <v>100</v>
      </c>
      <c r="C30" s="274" t="s">
        <v>103</v>
      </c>
      <c r="D30" s="274" t="s">
        <v>104</v>
      </c>
      <c r="E30" s="274" t="s">
        <v>108</v>
      </c>
      <c r="F30" s="274"/>
      <c r="G30" s="284"/>
      <c r="H30" s="285"/>
    </row>
    <row r="31" spans="2:8" s="11" customFormat="1" ht="36">
      <c r="B31" s="279"/>
      <c r="C31" s="280"/>
      <c r="D31" s="280"/>
      <c r="E31" s="74" t="s">
        <v>106</v>
      </c>
      <c r="F31" s="74" t="s">
        <v>25</v>
      </c>
      <c r="G31" s="74" t="s">
        <v>107</v>
      </c>
      <c r="H31" s="75" t="s">
        <v>23</v>
      </c>
    </row>
    <row r="32" spans="2:8" s="11" customFormat="1" ht="12">
      <c r="B32" s="100" t="s">
        <v>8</v>
      </c>
      <c r="C32" s="22">
        <f>C6-$C$5</f>
        <v>10.67</v>
      </c>
      <c r="D32" s="122">
        <f>C32*100/$C$5</f>
        <v>103.29138431752177</v>
      </c>
      <c r="E32" s="122">
        <f aca="true" t="shared" si="3" ref="E32:E51">$D$5-D6</f>
        <v>210685.6666666665</v>
      </c>
      <c r="F32" s="123">
        <f>E32*100/$D$5</f>
        <v>7.169123193220612</v>
      </c>
      <c r="G32" s="122">
        <f aca="true" t="shared" si="4" ref="G32:G51">$E$5-E6</f>
        <v>554518.3333333335</v>
      </c>
      <c r="H32" s="124">
        <f>G32*100/$E$5</f>
        <v>23.310633949810445</v>
      </c>
    </row>
    <row r="33" spans="2:8" s="11" customFormat="1" ht="12">
      <c r="B33" s="100" t="s">
        <v>13</v>
      </c>
      <c r="C33" s="22">
        <f aca="true" t="shared" si="5" ref="C32:C51">C7-$C$5</f>
        <v>14.67</v>
      </c>
      <c r="D33" s="122">
        <f aca="true" t="shared" si="6" ref="D33:D51">C33*100/$C$5</f>
        <v>142.0135527589545</v>
      </c>
      <c r="E33" s="122">
        <f t="shared" si="3"/>
        <v>164385.6666666665</v>
      </c>
      <c r="F33" s="123">
        <f aca="true" t="shared" si="7" ref="F33:F51">E33*100/$D$5</f>
        <v>5.593646279685371</v>
      </c>
      <c r="G33" s="122">
        <f t="shared" si="4"/>
        <v>974335.3333333335</v>
      </c>
      <c r="H33" s="124">
        <f aca="true" t="shared" si="8" ref="H33:H51">G33*100/$E$5</f>
        <v>40.95874371397375</v>
      </c>
    </row>
    <row r="34" spans="2:8" s="11" customFormat="1" ht="12">
      <c r="B34" s="100" t="s">
        <v>200</v>
      </c>
      <c r="C34" s="22">
        <f t="shared" si="5"/>
        <v>6.67</v>
      </c>
      <c r="D34" s="122">
        <f t="shared" si="6"/>
        <v>64.56921587608906</v>
      </c>
      <c r="E34" s="122">
        <f t="shared" si="3"/>
        <v>188041.6666666665</v>
      </c>
      <c r="F34" s="123">
        <f t="shared" si="7"/>
        <v>6.398602691490763</v>
      </c>
      <c r="G34" s="122">
        <f t="shared" si="4"/>
        <v>698695.3333333335</v>
      </c>
      <c r="H34" s="124">
        <f t="shared" si="8"/>
        <v>29.371492660791116</v>
      </c>
    </row>
    <row r="35" spans="2:8" s="11" customFormat="1" ht="12">
      <c r="B35" s="100" t="s">
        <v>7</v>
      </c>
      <c r="C35" s="22">
        <f t="shared" si="5"/>
        <v>12.67</v>
      </c>
      <c r="D35" s="122">
        <f t="shared" si="6"/>
        <v>122.65246853823814</v>
      </c>
      <c r="E35" s="122">
        <f t="shared" si="3"/>
        <v>251966.6666666665</v>
      </c>
      <c r="F35" s="123">
        <f t="shared" si="7"/>
        <v>8.573815687122302</v>
      </c>
      <c r="G35" s="122">
        <f t="shared" si="4"/>
        <v>712817.3333333335</v>
      </c>
      <c r="H35" s="124">
        <f t="shared" si="8"/>
        <v>29.965148006071356</v>
      </c>
    </row>
    <row r="36" spans="2:8" s="11" customFormat="1" ht="12">
      <c r="B36" s="100" t="s">
        <v>11</v>
      </c>
      <c r="C36" s="22">
        <f t="shared" si="5"/>
        <v>7.67</v>
      </c>
      <c r="D36" s="122">
        <f t="shared" si="6"/>
        <v>74.24975798644724</v>
      </c>
      <c r="E36" s="122">
        <f t="shared" si="3"/>
        <v>569142.6666666665</v>
      </c>
      <c r="F36" s="123">
        <f t="shared" si="7"/>
        <v>19.36654712400035</v>
      </c>
      <c r="G36" s="122">
        <f t="shared" si="4"/>
        <v>839419.3333333335</v>
      </c>
      <c r="H36" s="124">
        <f t="shared" si="8"/>
        <v>35.287195451416835</v>
      </c>
    </row>
    <row r="37" spans="2:8" s="11" customFormat="1" ht="12">
      <c r="B37" s="100" t="s">
        <v>10</v>
      </c>
      <c r="C37" s="22">
        <f t="shared" si="5"/>
        <v>18.67</v>
      </c>
      <c r="D37" s="122">
        <f t="shared" si="6"/>
        <v>180.73572120038725</v>
      </c>
      <c r="E37" s="122">
        <f t="shared" si="3"/>
        <v>4496.666666666511</v>
      </c>
      <c r="F37" s="123">
        <f t="shared" si="7"/>
        <v>0.15301068080338134</v>
      </c>
      <c r="G37" s="122">
        <f t="shared" si="4"/>
        <v>940181.3333333335</v>
      </c>
      <c r="H37" s="124">
        <f t="shared" si="8"/>
        <v>39.52299065755814</v>
      </c>
    </row>
    <row r="38" spans="2:8" s="11" customFormat="1" ht="12">
      <c r="B38" s="100" t="s">
        <v>6</v>
      </c>
      <c r="C38" s="22">
        <f t="shared" si="5"/>
        <v>33.67</v>
      </c>
      <c r="D38" s="122">
        <f t="shared" si="6"/>
        <v>325.9438528557599</v>
      </c>
      <c r="E38" s="122">
        <f t="shared" si="3"/>
        <v>501417.6666666665</v>
      </c>
      <c r="F38" s="123">
        <f t="shared" si="7"/>
        <v>17.062029327689892</v>
      </c>
      <c r="G38" s="122">
        <f t="shared" si="4"/>
        <v>774588.3333333335</v>
      </c>
      <c r="H38" s="124">
        <f t="shared" si="8"/>
        <v>32.561854161949114</v>
      </c>
    </row>
    <row r="39" spans="2:8" s="11" customFormat="1" ht="12">
      <c r="B39" s="100" t="s">
        <v>14</v>
      </c>
      <c r="C39" s="22">
        <f t="shared" si="5"/>
        <v>3.67</v>
      </c>
      <c r="D39" s="122">
        <f t="shared" si="6"/>
        <v>35.52758954501452</v>
      </c>
      <c r="E39" s="122">
        <f t="shared" si="3"/>
        <v>271316.6666666665</v>
      </c>
      <c r="F39" s="123">
        <f t="shared" si="7"/>
        <v>9.232249343211004</v>
      </c>
      <c r="G39" s="122">
        <f t="shared" si="4"/>
        <v>732392.3333333335</v>
      </c>
      <c r="H39" s="124">
        <f t="shared" si="8"/>
        <v>30.788034522418947</v>
      </c>
    </row>
    <row r="40" spans="2:8" s="11" customFormat="1" ht="12">
      <c r="B40" s="100" t="s">
        <v>88</v>
      </c>
      <c r="C40" s="22">
        <f t="shared" si="5"/>
        <v>1.67</v>
      </c>
      <c r="D40" s="122">
        <f t="shared" si="6"/>
        <v>16.16650532429816</v>
      </c>
      <c r="E40" s="122">
        <f t="shared" si="3"/>
        <v>492228.6666666665</v>
      </c>
      <c r="F40" s="123">
        <f t="shared" si="7"/>
        <v>16.749349903100793</v>
      </c>
      <c r="G40" s="122">
        <f t="shared" si="4"/>
        <v>684898.3333333335</v>
      </c>
      <c r="H40" s="124">
        <f t="shared" si="8"/>
        <v>28.79149954375164</v>
      </c>
    </row>
    <row r="41" spans="2:8" s="11" customFormat="1" ht="12">
      <c r="B41" s="100" t="s">
        <v>252</v>
      </c>
      <c r="C41" s="22">
        <f t="shared" si="5"/>
        <v>7.67</v>
      </c>
      <c r="D41" s="122">
        <f t="shared" si="6"/>
        <v>74.24975798644724</v>
      </c>
      <c r="E41" s="122">
        <f t="shared" si="3"/>
        <v>697862.6666666665</v>
      </c>
      <c r="F41" s="123">
        <f t="shared" si="7"/>
        <v>23.74657710910308</v>
      </c>
      <c r="G41" s="122">
        <f t="shared" si="4"/>
        <v>706160.3333333335</v>
      </c>
      <c r="H41" s="124">
        <f t="shared" si="8"/>
        <v>29.685303534075143</v>
      </c>
    </row>
    <row r="42" spans="2:8" s="11" customFormat="1" ht="12">
      <c r="B42" s="100" t="s">
        <v>270</v>
      </c>
      <c r="C42" s="22">
        <f t="shared" si="5"/>
        <v>21.67</v>
      </c>
      <c r="D42" s="122">
        <f t="shared" si="6"/>
        <v>209.77734753146177</v>
      </c>
      <c r="E42" s="122">
        <f t="shared" si="3"/>
        <v>285573.6666666665</v>
      </c>
      <c r="F42" s="123">
        <f t="shared" si="7"/>
        <v>9.717380538810831</v>
      </c>
      <c r="G42" s="122">
        <f t="shared" si="4"/>
        <v>963503.3333333335</v>
      </c>
      <c r="H42" s="124">
        <f t="shared" si="8"/>
        <v>40.50339215611541</v>
      </c>
    </row>
    <row r="43" spans="2:14" ht="12.75">
      <c r="B43" s="100" t="s">
        <v>12</v>
      </c>
      <c r="C43" s="22">
        <f t="shared" si="5"/>
        <v>30.67</v>
      </c>
      <c r="D43" s="122">
        <f t="shared" si="6"/>
        <v>296.9022265246854</v>
      </c>
      <c r="E43" s="122">
        <f t="shared" si="3"/>
        <v>267562.6666666665</v>
      </c>
      <c r="F43" s="123">
        <f t="shared" si="7"/>
        <v>9.104509811171884</v>
      </c>
      <c r="G43" s="122">
        <f t="shared" si="4"/>
        <v>926069.3333333335</v>
      </c>
      <c r="H43" s="124">
        <f t="shared" si="8"/>
        <v>38.929755688531465</v>
      </c>
      <c r="I43" s="11"/>
      <c r="J43" s="11"/>
      <c r="K43" s="11"/>
      <c r="L43" s="11"/>
      <c r="M43" s="11"/>
      <c r="N43" s="11"/>
    </row>
    <row r="44" spans="2:14" ht="13.5" customHeight="1">
      <c r="B44" s="100" t="s">
        <v>274</v>
      </c>
      <c r="C44" s="22">
        <f t="shared" si="5"/>
        <v>32.67</v>
      </c>
      <c r="D44" s="122">
        <f t="shared" si="6"/>
        <v>316.2633107454017</v>
      </c>
      <c r="E44" s="122">
        <f t="shared" si="3"/>
        <v>224314.6666666665</v>
      </c>
      <c r="F44" s="123">
        <f t="shared" si="7"/>
        <v>7.63288506912929</v>
      </c>
      <c r="G44" s="122">
        <f t="shared" si="4"/>
        <v>1083032.3333333335</v>
      </c>
      <c r="H44" s="124">
        <f t="shared" si="8"/>
        <v>45.528107477316496</v>
      </c>
      <c r="I44" s="11"/>
      <c r="J44" s="11"/>
      <c r="K44" s="11"/>
      <c r="L44" s="11"/>
      <c r="M44" s="11"/>
      <c r="N44" s="11"/>
    </row>
    <row r="45" spans="2:14" ht="12.75">
      <c r="B45" s="100" t="s">
        <v>199</v>
      </c>
      <c r="C45" s="22">
        <f t="shared" si="5"/>
        <v>10.67</v>
      </c>
      <c r="D45" s="122">
        <f t="shared" si="6"/>
        <v>103.29138431752177</v>
      </c>
      <c r="E45" s="122">
        <f t="shared" si="3"/>
        <v>90285.66666666651</v>
      </c>
      <c r="F45" s="123">
        <f t="shared" si="7"/>
        <v>3.0722026664464654</v>
      </c>
      <c r="G45" s="122">
        <f t="shared" si="4"/>
        <v>1528846.3333333335</v>
      </c>
      <c r="H45" s="124">
        <f t="shared" si="8"/>
        <v>64.26906938786492</v>
      </c>
      <c r="I45" s="11"/>
      <c r="J45" s="11"/>
      <c r="K45" s="11"/>
      <c r="L45" s="11"/>
      <c r="M45" s="11"/>
      <c r="N45" s="11"/>
    </row>
    <row r="46" spans="2:14" ht="12.75">
      <c r="B46" s="100" t="s">
        <v>198</v>
      </c>
      <c r="C46" s="22">
        <f t="shared" si="5"/>
        <v>22.67</v>
      </c>
      <c r="D46" s="122">
        <f t="shared" si="6"/>
        <v>219.45788964181995</v>
      </c>
      <c r="E46" s="122">
        <f t="shared" si="3"/>
        <v>100553.66666666651</v>
      </c>
      <c r="F46" s="123">
        <f t="shared" si="7"/>
        <v>3.421597848912553</v>
      </c>
      <c r="G46" s="122">
        <f t="shared" si="4"/>
        <v>1173527.3333333335</v>
      </c>
      <c r="H46" s="124">
        <f t="shared" si="8"/>
        <v>49.33230238392571</v>
      </c>
      <c r="I46" s="11"/>
      <c r="J46" s="11"/>
      <c r="K46" s="11"/>
      <c r="L46" s="11"/>
      <c r="M46" s="11"/>
      <c r="N46" s="11"/>
    </row>
    <row r="47" spans="2:14" ht="12.75">
      <c r="B47" s="100" t="s">
        <v>260</v>
      </c>
      <c r="C47" s="22">
        <f t="shared" si="5"/>
        <v>11.67</v>
      </c>
      <c r="D47" s="122">
        <f t="shared" si="6"/>
        <v>112.97192642787996</v>
      </c>
      <c r="E47" s="122">
        <f t="shared" si="3"/>
        <v>239496.6666666665</v>
      </c>
      <c r="F47" s="123">
        <f t="shared" si="7"/>
        <v>8.149491775420694</v>
      </c>
      <c r="G47" s="122">
        <f t="shared" si="4"/>
        <v>1165956.3333333335</v>
      </c>
      <c r="H47" s="124">
        <f t="shared" si="8"/>
        <v>49.01403552235393</v>
      </c>
      <c r="I47" s="11"/>
      <c r="J47" s="11"/>
      <c r="K47" s="11"/>
      <c r="L47" s="11"/>
      <c r="M47" s="11"/>
      <c r="N47" s="11"/>
    </row>
    <row r="48" spans="2:8" ht="12.75">
      <c r="B48" s="100" t="s">
        <v>81</v>
      </c>
      <c r="C48" s="22">
        <f t="shared" si="5"/>
        <v>9.67</v>
      </c>
      <c r="D48" s="122">
        <f t="shared" si="6"/>
        <v>93.6108422071636</v>
      </c>
      <c r="E48" s="122">
        <f t="shared" si="3"/>
        <v>225422.6666666665</v>
      </c>
      <c r="F48" s="123">
        <f t="shared" si="7"/>
        <v>7.670587626800932</v>
      </c>
      <c r="G48" s="122">
        <f t="shared" si="4"/>
        <v>1033513.3333333335</v>
      </c>
      <c r="H48" s="124">
        <f t="shared" si="8"/>
        <v>43.44644630730289</v>
      </c>
    </row>
    <row r="49" spans="2:8" ht="12.75">
      <c r="B49" s="100" t="s">
        <v>91</v>
      </c>
      <c r="C49" s="22">
        <f t="shared" si="5"/>
        <v>10.67</v>
      </c>
      <c r="D49" s="122">
        <f t="shared" si="6"/>
        <v>103.29138431752177</v>
      </c>
      <c r="E49" s="122">
        <f t="shared" si="3"/>
        <v>10744.666666666511</v>
      </c>
      <c r="F49" s="123">
        <f t="shared" si="7"/>
        <v>0.3656149951828238</v>
      </c>
      <c r="G49" s="122">
        <f t="shared" si="4"/>
        <v>712694.3333333335</v>
      </c>
      <c r="H49" s="124">
        <f t="shared" si="8"/>
        <v>29.959977378152544</v>
      </c>
    </row>
    <row r="50" spans="2:8" ht="12.75">
      <c r="B50" s="100" t="s">
        <v>9</v>
      </c>
      <c r="C50" s="22">
        <f t="shared" si="5"/>
        <v>16.67</v>
      </c>
      <c r="D50" s="122">
        <f t="shared" si="6"/>
        <v>161.3746369796709</v>
      </c>
      <c r="E50" s="122">
        <f t="shared" si="3"/>
        <v>10534.666666666511</v>
      </c>
      <c r="F50" s="123">
        <f t="shared" si="7"/>
        <v>0.35846920356635725</v>
      </c>
      <c r="G50" s="122">
        <f t="shared" si="4"/>
        <v>1349051.3333333335</v>
      </c>
      <c r="H50" s="124">
        <f t="shared" si="8"/>
        <v>56.71091453694715</v>
      </c>
    </row>
    <row r="51" spans="2:8" ht="13.5" thickBot="1">
      <c r="B51" s="101" t="s">
        <v>201</v>
      </c>
      <c r="C51" s="25">
        <f t="shared" si="5"/>
        <v>14.67</v>
      </c>
      <c r="D51" s="125">
        <f t="shared" si="6"/>
        <v>142.0135527589545</v>
      </c>
      <c r="E51" s="125">
        <f t="shared" si="3"/>
        <v>117367.66666666651</v>
      </c>
      <c r="F51" s="126">
        <f t="shared" si="7"/>
        <v>3.99373756433764</v>
      </c>
      <c r="G51" s="125">
        <f t="shared" si="4"/>
        <v>517956.3333333335</v>
      </c>
      <c r="H51" s="127">
        <f t="shared" si="8"/>
        <v>21.773654291537103</v>
      </c>
    </row>
    <row r="54" spans="2:12" ht="12.75">
      <c r="B54" s="287" t="s">
        <v>84</v>
      </c>
      <c r="C54" s="287"/>
      <c r="D54" s="287"/>
      <c r="E54" s="287"/>
      <c r="G54" s="288" t="s">
        <v>85</v>
      </c>
      <c r="H54" s="288"/>
      <c r="I54" s="288"/>
      <c r="J54" s="288"/>
      <c r="K54" s="288"/>
      <c r="L54" s="288"/>
    </row>
  </sheetData>
  <sheetProtection/>
  <mergeCells count="12">
    <mergeCell ref="B54:E54"/>
    <mergeCell ref="G54:L54"/>
    <mergeCell ref="B2:K2"/>
    <mergeCell ref="C30:C31"/>
    <mergeCell ref="D30:D31"/>
    <mergeCell ref="B30:B31"/>
    <mergeCell ref="F3:H3"/>
    <mergeCell ref="E30:H30"/>
    <mergeCell ref="B29:N29"/>
    <mergeCell ref="D3:E3"/>
    <mergeCell ref="C3:C4"/>
    <mergeCell ref="B3:B4"/>
  </mergeCells>
  <printOptions/>
  <pageMargins left="0.42" right="0.58" top="0.62" bottom="1" header="0.5" footer="0.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2:R71"/>
  <sheetViews>
    <sheetView zoomScalePageLayoutView="0" workbookViewId="0" topLeftCell="A7">
      <selection activeCell="B30" sqref="B30"/>
    </sheetView>
  </sheetViews>
  <sheetFormatPr defaultColWidth="9.140625" defaultRowHeight="12.75"/>
  <cols>
    <col min="1" max="1" width="3.140625" style="0" customWidth="1"/>
    <col min="2" max="2" width="39.140625" style="0" bestFit="1" customWidth="1"/>
    <col min="3" max="3" width="14.140625" style="0" customWidth="1"/>
    <col min="4" max="4" width="8.28125" style="0" bestFit="1" customWidth="1"/>
    <col min="5" max="5" width="13.421875" style="0" bestFit="1" customWidth="1"/>
    <col min="6" max="6" width="14.00390625" style="0" customWidth="1"/>
    <col min="7" max="7" width="12.140625" style="0" bestFit="1" customWidth="1"/>
    <col min="8" max="8" width="9.28125" style="0" bestFit="1" customWidth="1"/>
    <col min="9" max="9" width="13.140625" style="0" customWidth="1"/>
    <col min="10" max="10" width="14.00390625" style="0" customWidth="1"/>
    <col min="11" max="11" width="13.140625" style="0" customWidth="1"/>
    <col min="12" max="12" width="14.8515625" style="0" customWidth="1"/>
    <col min="13" max="13" width="14.140625" style="0" bestFit="1" customWidth="1"/>
    <col min="14" max="14" width="12.140625" style="0" bestFit="1" customWidth="1"/>
    <col min="15" max="15" width="15.28125" style="0" bestFit="1" customWidth="1"/>
    <col min="16" max="16" width="12.8515625" style="0" customWidth="1"/>
    <col min="17" max="17" width="17.00390625" style="0" bestFit="1" customWidth="1"/>
    <col min="18" max="18" width="17.421875" style="0" customWidth="1"/>
    <col min="19" max="19" width="15.8515625" style="0" customWidth="1"/>
    <col min="20" max="20" width="16.7109375" style="0" customWidth="1"/>
    <col min="21" max="21" width="17.00390625" style="0" customWidth="1"/>
    <col min="22" max="22" width="16.7109375" style="0" customWidth="1"/>
  </cols>
  <sheetData>
    <row r="2" spans="2:18" s="11" customFormat="1" ht="12.75" customHeight="1" thickBot="1">
      <c r="B2" s="291" t="s">
        <v>33</v>
      </c>
      <c r="C2" s="291"/>
      <c r="D2" s="291"/>
      <c r="E2" s="291"/>
      <c r="F2" s="291"/>
      <c r="G2" s="291"/>
      <c r="H2" s="291"/>
      <c r="I2" s="291"/>
      <c r="J2" s="69"/>
      <c r="K2" s="69"/>
      <c r="L2" s="69"/>
      <c r="M2" s="68"/>
      <c r="N2" s="68"/>
      <c r="O2" s="68"/>
      <c r="P2" s="68"/>
      <c r="Q2" s="68"/>
      <c r="R2" s="68"/>
    </row>
    <row r="3" spans="1:12" s="11" customFormat="1" ht="27.75" customHeight="1">
      <c r="A3" s="13"/>
      <c r="B3" s="278" t="s">
        <v>100</v>
      </c>
      <c r="C3" s="274" t="s">
        <v>105</v>
      </c>
      <c r="D3" s="274" t="s">
        <v>102</v>
      </c>
      <c r="E3" s="274"/>
      <c r="F3" s="289" t="s">
        <v>113</v>
      </c>
      <c r="G3" s="274" t="s">
        <v>114</v>
      </c>
      <c r="H3" s="274" t="s">
        <v>115</v>
      </c>
      <c r="I3" s="274"/>
      <c r="J3" s="289" t="s">
        <v>26</v>
      </c>
      <c r="K3" s="292" t="s">
        <v>28</v>
      </c>
      <c r="L3" s="294" t="s">
        <v>29</v>
      </c>
    </row>
    <row r="4" spans="2:12" s="11" customFormat="1" ht="15.75" customHeight="1">
      <c r="B4" s="279"/>
      <c r="C4" s="280"/>
      <c r="D4" s="169" t="s">
        <v>0</v>
      </c>
      <c r="E4" s="169" t="s">
        <v>1</v>
      </c>
      <c r="F4" s="290"/>
      <c r="G4" s="280"/>
      <c r="H4" s="169" t="s">
        <v>0</v>
      </c>
      <c r="I4" s="169" t="s">
        <v>1</v>
      </c>
      <c r="J4" s="290"/>
      <c r="K4" s="293"/>
      <c r="L4" s="295"/>
    </row>
    <row r="5" spans="1:12" s="11" customFormat="1" ht="12.75" customHeight="1">
      <c r="A5" s="12"/>
      <c r="B5" s="100" t="s">
        <v>7</v>
      </c>
      <c r="C5" s="30">
        <v>43</v>
      </c>
      <c r="D5" s="28">
        <v>2959553</v>
      </c>
      <c r="E5" s="28">
        <v>1530885.3333333333</v>
      </c>
      <c r="F5" s="170">
        <v>0.003958333333333334</v>
      </c>
      <c r="G5" s="31">
        <v>40</v>
      </c>
      <c r="H5" s="29">
        <v>2831313</v>
      </c>
      <c r="I5" s="107">
        <v>1001211</v>
      </c>
      <c r="J5" s="171">
        <v>0.003935185185185186</v>
      </c>
      <c r="K5" s="153">
        <f aca="true" t="shared" si="0" ref="K5:K24">F5-J5</f>
        <v>2.3148148148148008E-05</v>
      </c>
      <c r="L5" s="175">
        <f aca="true" t="shared" si="1" ref="L5:L24">K5*100/F5</f>
        <v>0.5847953216374233</v>
      </c>
    </row>
    <row r="6" spans="1:12" s="11" customFormat="1" ht="12">
      <c r="A6" s="12"/>
      <c r="B6" s="100" t="s">
        <v>13</v>
      </c>
      <c r="C6" s="30">
        <v>29</v>
      </c>
      <c r="D6" s="28">
        <v>2830167</v>
      </c>
      <c r="E6" s="28">
        <v>1651993</v>
      </c>
      <c r="F6" s="170">
        <v>0.0043518518518518515</v>
      </c>
      <c r="G6" s="31">
        <v>14</v>
      </c>
      <c r="H6" s="29">
        <v>2890168</v>
      </c>
      <c r="I6" s="29">
        <v>1709512</v>
      </c>
      <c r="J6" s="171">
        <v>6.944444444444444E-05</v>
      </c>
      <c r="K6" s="153">
        <f t="shared" si="0"/>
        <v>0.0042824074074074075</v>
      </c>
      <c r="L6" s="175">
        <f t="shared" si="1"/>
        <v>98.40425531914894</v>
      </c>
    </row>
    <row r="7" spans="1:12" s="11" customFormat="1" ht="12">
      <c r="A7" s="12"/>
      <c r="B7" s="100" t="s">
        <v>8</v>
      </c>
      <c r="C7" s="30">
        <v>14</v>
      </c>
      <c r="D7" s="28">
        <v>2755393</v>
      </c>
      <c r="E7" s="28">
        <v>1280709</v>
      </c>
      <c r="F7" s="170">
        <v>0.0016203703703703703</v>
      </c>
      <c r="G7" s="31">
        <v>10</v>
      </c>
      <c r="H7" s="29">
        <v>2994723</v>
      </c>
      <c r="I7" s="29">
        <v>974836</v>
      </c>
      <c r="J7" s="171">
        <v>0.00048611111111111104</v>
      </c>
      <c r="K7" s="153">
        <f t="shared" si="0"/>
        <v>0.0011342592592592593</v>
      </c>
      <c r="L7" s="175">
        <f t="shared" si="1"/>
        <v>70</v>
      </c>
    </row>
    <row r="8" spans="1:12" s="11" customFormat="1" ht="12">
      <c r="A8" s="12"/>
      <c r="B8" s="100" t="s">
        <v>88</v>
      </c>
      <c r="C8" s="30">
        <v>78</v>
      </c>
      <c r="D8" s="30">
        <v>2701498</v>
      </c>
      <c r="E8" s="30">
        <v>1386163</v>
      </c>
      <c r="F8" s="170">
        <v>0.0028819444444444444</v>
      </c>
      <c r="G8" s="31">
        <v>1</v>
      </c>
      <c r="H8" s="31">
        <v>2931340</v>
      </c>
      <c r="I8" s="31">
        <v>524672</v>
      </c>
      <c r="J8" s="171">
        <v>1.1574074074074073E-05</v>
      </c>
      <c r="K8" s="153">
        <f t="shared" si="0"/>
        <v>0.0028703703703703703</v>
      </c>
      <c r="L8" s="175">
        <f t="shared" si="1"/>
        <v>99.59839357429719</v>
      </c>
    </row>
    <row r="9" spans="1:12" s="11" customFormat="1" ht="12">
      <c r="A9" s="12"/>
      <c r="B9" s="100" t="s">
        <v>198</v>
      </c>
      <c r="C9" s="30">
        <v>79</v>
      </c>
      <c r="D9" s="30">
        <v>2761298</v>
      </c>
      <c r="E9" s="30">
        <v>1913584</v>
      </c>
      <c r="F9" s="170">
        <v>0.007407407407407407</v>
      </c>
      <c r="G9" s="31">
        <v>88</v>
      </c>
      <c r="H9" s="30">
        <v>2875424</v>
      </c>
      <c r="I9" s="30">
        <v>1714916</v>
      </c>
      <c r="J9" s="171">
        <v>0.006921296296296297</v>
      </c>
      <c r="K9" s="153">
        <f t="shared" si="0"/>
        <v>0.0004861111111111099</v>
      </c>
      <c r="L9" s="175">
        <f t="shared" si="1"/>
        <v>6.562499999999985</v>
      </c>
    </row>
    <row r="10" spans="1:12" s="11" customFormat="1" ht="12">
      <c r="A10" s="12"/>
      <c r="B10" s="100" t="s">
        <v>14</v>
      </c>
      <c r="C10" s="30">
        <v>35</v>
      </c>
      <c r="D10" s="30">
        <v>2769985</v>
      </c>
      <c r="E10" s="30">
        <v>1687355</v>
      </c>
      <c r="F10" s="170">
        <v>0.010092592592592592</v>
      </c>
      <c r="G10" s="31">
        <v>30</v>
      </c>
      <c r="H10" s="31">
        <v>2813891</v>
      </c>
      <c r="I10" s="31">
        <v>1581293</v>
      </c>
      <c r="J10" s="171">
        <v>0.009988425925925927</v>
      </c>
      <c r="K10" s="153">
        <f t="shared" si="0"/>
        <v>0.0001041666666666656</v>
      </c>
      <c r="L10" s="175">
        <f t="shared" si="1"/>
        <v>1.0321100917431087</v>
      </c>
    </row>
    <row r="11" spans="1:12" s="11" customFormat="1" ht="12">
      <c r="A11" s="12"/>
      <c r="B11" s="100" t="s">
        <v>199</v>
      </c>
      <c r="C11" s="30">
        <v>22</v>
      </c>
      <c r="D11" s="32">
        <v>2943434</v>
      </c>
      <c r="E11" s="32">
        <v>1490033</v>
      </c>
      <c r="F11" s="173">
        <v>0.006585648148148147</v>
      </c>
      <c r="G11" s="31">
        <v>21</v>
      </c>
      <c r="H11" s="33">
        <v>2991340</v>
      </c>
      <c r="I11" s="33">
        <v>1592891</v>
      </c>
      <c r="J11" s="174">
        <v>0.0062499999999999995</v>
      </c>
      <c r="K11" s="153">
        <f t="shared" si="0"/>
        <v>0.0003356481481481474</v>
      </c>
      <c r="L11" s="175">
        <f t="shared" si="1"/>
        <v>5.096660808435843</v>
      </c>
    </row>
    <row r="12" spans="1:12" s="11" customFormat="1" ht="12">
      <c r="A12" s="12"/>
      <c r="B12" s="100" t="s">
        <v>10</v>
      </c>
      <c r="C12" s="30">
        <v>30</v>
      </c>
      <c r="D12" s="30">
        <v>2917154</v>
      </c>
      <c r="E12" s="30">
        <v>1189388</v>
      </c>
      <c r="F12" s="170">
        <v>0.0029282407407407412</v>
      </c>
      <c r="G12" s="31">
        <v>30</v>
      </c>
      <c r="H12" s="31">
        <v>2950348</v>
      </c>
      <c r="I12" s="31">
        <v>1271239</v>
      </c>
      <c r="J12" s="171">
        <v>0.002835648148148148</v>
      </c>
      <c r="K12" s="153">
        <f t="shared" si="0"/>
        <v>9.259259259259333E-05</v>
      </c>
      <c r="L12" s="175">
        <f t="shared" si="1"/>
        <v>3.1620553359684043</v>
      </c>
    </row>
    <row r="13" spans="1:15" s="11" customFormat="1" ht="12">
      <c r="A13" s="12"/>
      <c r="B13" s="100" t="s">
        <v>12</v>
      </c>
      <c r="C13" s="30">
        <v>50</v>
      </c>
      <c r="D13" s="30">
        <v>2620082</v>
      </c>
      <c r="E13" s="30">
        <v>1581791</v>
      </c>
      <c r="F13" s="170">
        <v>0.0019444444444444442</v>
      </c>
      <c r="G13" s="31">
        <v>2</v>
      </c>
      <c r="H13" s="31">
        <v>2974200</v>
      </c>
      <c r="I13" s="31">
        <v>665073</v>
      </c>
      <c r="J13" s="171">
        <v>1.1574074074074073E-05</v>
      </c>
      <c r="K13" s="153">
        <f t="shared" si="0"/>
        <v>0.0019328703703703702</v>
      </c>
      <c r="L13" s="175">
        <f t="shared" si="1"/>
        <v>99.4047619047619</v>
      </c>
      <c r="N13" s="13"/>
      <c r="O13" s="13"/>
    </row>
    <row r="14" spans="1:12" s="11" customFormat="1" ht="12">
      <c r="A14" s="12"/>
      <c r="B14" s="100" t="s">
        <v>260</v>
      </c>
      <c r="C14" s="30">
        <v>58</v>
      </c>
      <c r="D14" s="30">
        <v>2692096</v>
      </c>
      <c r="E14" s="30">
        <v>1289380</v>
      </c>
      <c r="F14" s="170">
        <v>0.0027546296296296294</v>
      </c>
      <c r="G14" s="31">
        <v>4</v>
      </c>
      <c r="H14" s="31">
        <v>2902560</v>
      </c>
      <c r="I14" s="31">
        <v>763221</v>
      </c>
      <c r="J14" s="171">
        <v>2.3148148148148147E-05</v>
      </c>
      <c r="K14" s="153">
        <f t="shared" si="0"/>
        <v>0.0027314814814814814</v>
      </c>
      <c r="L14" s="175">
        <f t="shared" si="1"/>
        <v>99.15966386554622</v>
      </c>
    </row>
    <row r="15" spans="1:12" s="11" customFormat="1" ht="12">
      <c r="A15" s="12"/>
      <c r="B15" s="100" t="s">
        <v>11</v>
      </c>
      <c r="C15" s="30">
        <v>85</v>
      </c>
      <c r="D15" s="30">
        <v>2684575</v>
      </c>
      <c r="E15" s="30">
        <v>882044</v>
      </c>
      <c r="F15" s="170">
        <v>0.0028819444444444444</v>
      </c>
      <c r="G15" s="31">
        <v>0.38</v>
      </c>
      <c r="H15" s="31">
        <v>2889184</v>
      </c>
      <c r="I15" s="31">
        <v>877660</v>
      </c>
      <c r="J15" s="171">
        <v>2.3148148148148147E-05</v>
      </c>
      <c r="K15" s="153">
        <f t="shared" si="0"/>
        <v>0.0028587962962962963</v>
      </c>
      <c r="L15" s="175">
        <f t="shared" si="1"/>
        <v>99.19678714859438</v>
      </c>
    </row>
    <row r="16" spans="1:12" s="11" customFormat="1" ht="12">
      <c r="A16" s="12"/>
      <c r="B16" s="100" t="s">
        <v>9</v>
      </c>
      <c r="C16" s="30">
        <v>34</v>
      </c>
      <c r="D16" s="30">
        <v>2848572</v>
      </c>
      <c r="E16" s="30">
        <v>1194670</v>
      </c>
      <c r="F16" s="170">
        <v>0.005671296296296296</v>
      </c>
      <c r="G16" s="31">
        <v>35</v>
      </c>
      <c r="H16" s="31">
        <v>2827753</v>
      </c>
      <c r="I16" s="31">
        <v>1348392</v>
      </c>
      <c r="J16" s="171">
        <v>0.005613425925925927</v>
      </c>
      <c r="K16" s="153">
        <f t="shared" si="0"/>
        <v>5.787037037036872E-05</v>
      </c>
      <c r="L16" s="175">
        <f t="shared" si="1"/>
        <v>1.020408163265277</v>
      </c>
    </row>
    <row r="17" spans="1:12" s="11" customFormat="1" ht="12">
      <c r="A17" s="12"/>
      <c r="B17" s="100" t="s">
        <v>91</v>
      </c>
      <c r="C17" s="30">
        <v>25</v>
      </c>
      <c r="D17" s="30">
        <v>2905738</v>
      </c>
      <c r="E17" s="30">
        <v>919244</v>
      </c>
      <c r="F17" s="170">
        <v>0.008900462962962962</v>
      </c>
      <c r="G17" s="31">
        <v>25</v>
      </c>
      <c r="H17" s="31">
        <v>2894562</v>
      </c>
      <c r="I17" s="31">
        <v>911377</v>
      </c>
      <c r="J17" s="171">
        <v>0.007916666666666667</v>
      </c>
      <c r="K17" s="153">
        <f t="shared" si="0"/>
        <v>0.0009837962962962951</v>
      </c>
      <c r="L17" s="175">
        <f t="shared" si="1"/>
        <v>11.053315994798426</v>
      </c>
    </row>
    <row r="18" spans="1:12" s="11" customFormat="1" ht="12">
      <c r="A18" s="12"/>
      <c r="B18" s="100" t="s">
        <v>274</v>
      </c>
      <c r="C18" s="30">
        <v>24</v>
      </c>
      <c r="D18" s="28">
        <v>2922100</v>
      </c>
      <c r="E18" s="28">
        <v>1533177</v>
      </c>
      <c r="F18" s="170">
        <v>0.0022569444444444447</v>
      </c>
      <c r="G18" s="31">
        <v>0.38</v>
      </c>
      <c r="H18" s="29">
        <v>2963272</v>
      </c>
      <c r="I18" s="29">
        <v>761688</v>
      </c>
      <c r="J18" s="171">
        <v>6.944444444444444E-05</v>
      </c>
      <c r="K18" s="153">
        <f t="shared" si="0"/>
        <v>0.0021875</v>
      </c>
      <c r="L18" s="175">
        <f t="shared" si="1"/>
        <v>96.92307692307692</v>
      </c>
    </row>
    <row r="19" spans="1:12" s="11" customFormat="1" ht="12">
      <c r="A19" s="12"/>
      <c r="B19" s="100" t="s">
        <v>270</v>
      </c>
      <c r="C19" s="30">
        <v>24</v>
      </c>
      <c r="D19" s="28">
        <v>2809537</v>
      </c>
      <c r="E19" s="28">
        <v>1325356.6666666667</v>
      </c>
      <c r="F19" s="170">
        <v>0.002916666666666667</v>
      </c>
      <c r="G19" s="31">
        <v>30</v>
      </c>
      <c r="H19" s="29">
        <v>2829052</v>
      </c>
      <c r="I19" s="29">
        <v>1230836</v>
      </c>
      <c r="J19" s="171">
        <v>0.0004976851851851852</v>
      </c>
      <c r="K19" s="153">
        <f t="shared" si="0"/>
        <v>0.0024189814814814816</v>
      </c>
      <c r="L19" s="175">
        <f t="shared" si="1"/>
        <v>82.93650793650794</v>
      </c>
    </row>
    <row r="20" spans="2:12" s="11" customFormat="1" ht="12">
      <c r="B20" s="100" t="s">
        <v>81</v>
      </c>
      <c r="C20" s="30">
        <v>25</v>
      </c>
      <c r="D20" s="28">
        <v>2724413</v>
      </c>
      <c r="E20" s="28">
        <v>1354631</v>
      </c>
      <c r="F20" s="170">
        <v>0.004606481481481481</v>
      </c>
      <c r="G20" s="31">
        <v>20</v>
      </c>
      <c r="H20" s="29">
        <v>3070412</v>
      </c>
      <c r="I20" s="29">
        <v>1271644</v>
      </c>
      <c r="J20" s="171">
        <v>0.004513888888888889</v>
      </c>
      <c r="K20" s="153">
        <f t="shared" si="0"/>
        <v>9.259259259259203E-05</v>
      </c>
      <c r="L20" s="175">
        <f t="shared" si="1"/>
        <v>2.0100502512562692</v>
      </c>
    </row>
    <row r="21" spans="2:12" s="11" customFormat="1" ht="12">
      <c r="B21" s="100" t="s">
        <v>252</v>
      </c>
      <c r="C21" s="30">
        <v>26</v>
      </c>
      <c r="D21" s="28">
        <v>2628330</v>
      </c>
      <c r="E21" s="28">
        <v>1491483</v>
      </c>
      <c r="F21" s="170">
        <v>0.004930555555555555</v>
      </c>
      <c r="G21" s="31">
        <v>0.78</v>
      </c>
      <c r="H21" s="29">
        <v>2681520</v>
      </c>
      <c r="I21" s="29">
        <v>561540</v>
      </c>
      <c r="J21" s="171">
        <v>4.6296296296296294E-05</v>
      </c>
      <c r="K21" s="153">
        <f t="shared" si="0"/>
        <v>0.004884259259259259</v>
      </c>
      <c r="L21" s="175">
        <f t="shared" si="1"/>
        <v>99.06103286384977</v>
      </c>
    </row>
    <row r="22" spans="2:12" s="11" customFormat="1" ht="12">
      <c r="B22" s="100" t="s">
        <v>6</v>
      </c>
      <c r="C22" s="30">
        <v>24</v>
      </c>
      <c r="D22" s="28">
        <v>2938340</v>
      </c>
      <c r="E22" s="28">
        <v>1652922</v>
      </c>
      <c r="F22" s="170">
        <v>0.0022916666666666667</v>
      </c>
      <c r="G22" s="31">
        <v>25</v>
      </c>
      <c r="H22" s="29">
        <v>2952904</v>
      </c>
      <c r="I22" s="29">
        <v>1885492</v>
      </c>
      <c r="J22" s="171">
        <v>0.0020833333333333333</v>
      </c>
      <c r="K22" s="153">
        <f t="shared" si="0"/>
        <v>0.00020833333333333337</v>
      </c>
      <c r="L22" s="175">
        <f t="shared" si="1"/>
        <v>9.090909090909092</v>
      </c>
    </row>
    <row r="23" spans="2:12" s="11" customFormat="1" ht="12">
      <c r="B23" s="100" t="s">
        <v>201</v>
      </c>
      <c r="C23" s="30">
        <v>40</v>
      </c>
      <c r="D23" s="30">
        <v>2877920</v>
      </c>
      <c r="E23" s="30">
        <v>1849923</v>
      </c>
      <c r="F23" s="170">
        <v>0.013206018518518518</v>
      </c>
      <c r="G23" s="31">
        <v>25</v>
      </c>
      <c r="H23" s="29">
        <v>3668024</v>
      </c>
      <c r="I23" s="29">
        <v>1758816</v>
      </c>
      <c r="J23" s="171">
        <v>0.007407407407407407</v>
      </c>
      <c r="K23" s="153">
        <f t="shared" si="0"/>
        <v>0.005798611111111111</v>
      </c>
      <c r="L23" s="175">
        <f t="shared" si="1"/>
        <v>43.908851884312014</v>
      </c>
    </row>
    <row r="24" spans="2:12" s="11" customFormat="1" ht="12.75" thickBot="1">
      <c r="B24" s="101" t="s">
        <v>200</v>
      </c>
      <c r="C24" s="176">
        <v>22</v>
      </c>
      <c r="D24" s="150">
        <v>2737119</v>
      </c>
      <c r="E24" s="150">
        <v>1521680</v>
      </c>
      <c r="F24" s="177">
        <v>0.004456018518518519</v>
      </c>
      <c r="G24" s="178">
        <v>22</v>
      </c>
      <c r="H24" s="179">
        <v>2749812</v>
      </c>
      <c r="I24" s="179">
        <v>1395728</v>
      </c>
      <c r="J24" s="180">
        <v>0.0043518518518518515</v>
      </c>
      <c r="K24" s="156">
        <f t="shared" si="0"/>
        <v>0.00010416666666666734</v>
      </c>
      <c r="L24" s="181">
        <f t="shared" si="1"/>
        <v>2.3376623376623527</v>
      </c>
    </row>
    <row r="25" s="11" customFormat="1" ht="12"/>
    <row r="26" spans="4:15" s="11" customFormat="1" ht="12">
      <c r="D26" s="34"/>
      <c r="L26" s="34"/>
      <c r="M26" s="34"/>
      <c r="N26" s="34"/>
      <c r="O26" s="34"/>
    </row>
    <row r="27" spans="4:15" s="11" customFormat="1" ht="12">
      <c r="D27" s="13"/>
      <c r="F27" s="288" t="s">
        <v>86</v>
      </c>
      <c r="G27" s="288"/>
      <c r="H27" s="288"/>
      <c r="I27" s="288"/>
      <c r="J27" s="288"/>
      <c r="K27" s="288"/>
      <c r="M27" s="34"/>
      <c r="N27" s="34"/>
      <c r="O27" s="34"/>
    </row>
    <row r="28" spans="2:15" s="11" customFormat="1" ht="12.75" thickBot="1">
      <c r="B28" s="265" t="s">
        <v>34</v>
      </c>
      <c r="C28" s="247"/>
      <c r="D28" s="34"/>
      <c r="M28" s="34"/>
      <c r="N28" s="34"/>
      <c r="O28" s="34"/>
    </row>
    <row r="29" spans="2:4" s="11" customFormat="1" ht="24">
      <c r="B29" s="162" t="s">
        <v>100</v>
      </c>
      <c r="C29" s="163" t="s">
        <v>27</v>
      </c>
      <c r="D29" s="35"/>
    </row>
    <row r="30" spans="2:4" s="11" customFormat="1" ht="13.5" customHeight="1">
      <c r="B30" s="100" t="s">
        <v>8</v>
      </c>
      <c r="C30" s="164">
        <v>0.0016203703703703703</v>
      </c>
      <c r="D30" s="35"/>
    </row>
    <row r="31" spans="2:12" s="11" customFormat="1" ht="13.5" customHeight="1">
      <c r="B31" s="100" t="s">
        <v>12</v>
      </c>
      <c r="C31" s="164">
        <v>0.0019444444444444442</v>
      </c>
      <c r="D31" s="35"/>
      <c r="F31" s="34"/>
      <c r="G31" s="34"/>
      <c r="H31" s="34"/>
      <c r="I31" s="34"/>
      <c r="J31" s="34"/>
      <c r="K31" s="34"/>
      <c r="L31" s="34"/>
    </row>
    <row r="32" spans="2:12" s="11" customFormat="1" ht="12">
      <c r="B32" s="100" t="s">
        <v>274</v>
      </c>
      <c r="C32" s="164">
        <v>0.0022569444444444447</v>
      </c>
      <c r="D32" s="35"/>
      <c r="F32" s="34"/>
      <c r="G32" s="34"/>
      <c r="H32" s="34"/>
      <c r="I32" s="34"/>
      <c r="J32" s="34"/>
      <c r="K32" s="34"/>
      <c r="L32" s="34"/>
    </row>
    <row r="33" spans="2:12" s="11" customFormat="1" ht="12">
      <c r="B33" s="100" t="s">
        <v>6</v>
      </c>
      <c r="C33" s="166">
        <v>0.0022916666666666667</v>
      </c>
      <c r="D33" s="86"/>
      <c r="F33" s="34"/>
      <c r="G33" s="34"/>
      <c r="H33" s="34"/>
      <c r="I33" s="34"/>
      <c r="J33" s="34"/>
      <c r="K33" s="34"/>
      <c r="L33" s="34"/>
    </row>
    <row r="34" spans="2:12" s="11" customFormat="1" ht="12">
      <c r="B34" s="100" t="s">
        <v>260</v>
      </c>
      <c r="C34" s="164">
        <v>0.0027546296296296294</v>
      </c>
      <c r="D34" s="86"/>
      <c r="F34" s="26"/>
      <c r="G34" s="35"/>
      <c r="H34" s="26"/>
      <c r="I34" s="26"/>
      <c r="J34" s="26"/>
      <c r="K34" s="26"/>
      <c r="L34" s="26"/>
    </row>
    <row r="35" spans="2:12" s="11" customFormat="1" ht="12">
      <c r="B35" s="100" t="s">
        <v>88</v>
      </c>
      <c r="C35" s="164">
        <v>0.0028819444444444444</v>
      </c>
      <c r="D35" s="86"/>
      <c r="F35" s="26"/>
      <c r="G35" s="35"/>
      <c r="H35" s="26"/>
      <c r="I35" s="26"/>
      <c r="J35" s="26"/>
      <c r="K35" s="26"/>
      <c r="L35" s="26"/>
    </row>
    <row r="36" spans="2:12" s="11" customFormat="1" ht="12">
      <c r="B36" s="100" t="s">
        <v>11</v>
      </c>
      <c r="C36" s="167">
        <v>0.0028819444444444444</v>
      </c>
      <c r="D36" s="86"/>
      <c r="F36" s="26"/>
      <c r="G36" s="35"/>
      <c r="H36" s="26"/>
      <c r="I36" s="26"/>
      <c r="J36" s="26"/>
      <c r="K36" s="26"/>
      <c r="L36" s="26"/>
    </row>
    <row r="37" spans="2:12" s="11" customFormat="1" ht="12">
      <c r="B37" s="100" t="s">
        <v>270</v>
      </c>
      <c r="C37" s="164">
        <v>0.002916666666666667</v>
      </c>
      <c r="D37" s="86"/>
      <c r="F37" s="26"/>
      <c r="G37" s="35"/>
      <c r="H37" s="26"/>
      <c r="I37" s="26"/>
      <c r="J37" s="26"/>
      <c r="K37" s="26"/>
      <c r="L37" s="26"/>
    </row>
    <row r="38" spans="2:12" s="11" customFormat="1" ht="12">
      <c r="B38" s="100" t="s">
        <v>10</v>
      </c>
      <c r="C38" s="164">
        <v>0.0029282407407407412</v>
      </c>
      <c r="D38" s="86"/>
      <c r="F38" s="26"/>
      <c r="G38" s="35"/>
      <c r="H38" s="26"/>
      <c r="I38" s="26"/>
      <c r="J38" s="26"/>
      <c r="K38" s="26"/>
      <c r="L38" s="26"/>
    </row>
    <row r="39" spans="2:12" ht="12.75">
      <c r="B39" s="100" t="s">
        <v>7</v>
      </c>
      <c r="C39" s="164">
        <v>0.003958333333333334</v>
      </c>
      <c r="D39" s="86"/>
      <c r="F39" s="26"/>
      <c r="G39" s="35"/>
      <c r="H39" s="26"/>
      <c r="I39" s="26"/>
      <c r="J39" s="26"/>
      <c r="K39" s="26"/>
      <c r="L39" s="26"/>
    </row>
    <row r="40" spans="2:12" ht="12.75">
      <c r="B40" s="100" t="s">
        <v>13</v>
      </c>
      <c r="C40" s="164">
        <v>0.0043518518518518515</v>
      </c>
      <c r="D40" s="4"/>
      <c r="F40" s="26"/>
      <c r="G40" s="35"/>
      <c r="H40" s="26"/>
      <c r="I40" s="26"/>
      <c r="J40" s="26"/>
      <c r="K40" s="26"/>
      <c r="L40" s="26"/>
    </row>
    <row r="41" spans="2:12" ht="12.75">
      <c r="B41" s="100" t="s">
        <v>200</v>
      </c>
      <c r="C41" s="164">
        <v>0.004456018518518519</v>
      </c>
      <c r="D41" s="4"/>
      <c r="F41" s="26"/>
      <c r="G41" s="35"/>
      <c r="H41" s="26"/>
      <c r="I41" s="26"/>
      <c r="J41" s="26"/>
      <c r="K41" s="26"/>
      <c r="L41" s="26"/>
    </row>
    <row r="42" spans="2:12" ht="12.75">
      <c r="B42" s="100" t="s">
        <v>81</v>
      </c>
      <c r="C42" s="164">
        <v>0.004606481481481481</v>
      </c>
      <c r="D42" s="4"/>
      <c r="F42" s="26"/>
      <c r="G42" s="35"/>
      <c r="H42" s="26"/>
      <c r="I42" s="26"/>
      <c r="J42" s="26"/>
      <c r="K42" s="26"/>
      <c r="L42" s="26"/>
    </row>
    <row r="43" spans="2:12" ht="12.75">
      <c r="B43" s="100" t="s">
        <v>252</v>
      </c>
      <c r="C43" s="164">
        <v>0.004930555555555555</v>
      </c>
      <c r="D43" s="4"/>
      <c r="F43" s="26"/>
      <c r="G43" s="35"/>
      <c r="H43" s="26"/>
      <c r="I43" s="26"/>
      <c r="J43" s="26"/>
      <c r="K43" s="26"/>
      <c r="L43" s="26"/>
    </row>
    <row r="44" spans="2:12" ht="12.75">
      <c r="B44" s="100" t="s">
        <v>9</v>
      </c>
      <c r="C44" s="164">
        <v>0.005671296296296296</v>
      </c>
      <c r="F44" s="5"/>
      <c r="G44" s="4"/>
      <c r="H44" s="5"/>
      <c r="I44" s="5"/>
      <c r="J44" s="5"/>
      <c r="K44" s="5"/>
      <c r="L44" s="5"/>
    </row>
    <row r="45" spans="2:12" ht="12.75">
      <c r="B45" s="100" t="s">
        <v>199</v>
      </c>
      <c r="C45" s="164">
        <v>0.006585648148148147</v>
      </c>
      <c r="F45" s="5"/>
      <c r="G45" s="4"/>
      <c r="H45" s="5"/>
      <c r="I45" s="5"/>
      <c r="J45" s="5"/>
      <c r="K45" s="5"/>
      <c r="L45" s="5"/>
    </row>
    <row r="46" spans="2:12" ht="12.75">
      <c r="B46" s="100" t="s">
        <v>198</v>
      </c>
      <c r="C46" s="164">
        <v>0.007407407407407407</v>
      </c>
      <c r="F46" s="5"/>
      <c r="G46" s="4"/>
      <c r="H46" s="5"/>
      <c r="I46" s="5"/>
      <c r="J46" s="5"/>
      <c r="K46" s="5"/>
      <c r="L46" s="5"/>
    </row>
    <row r="47" spans="2:12" ht="12.75">
      <c r="B47" s="100" t="s">
        <v>91</v>
      </c>
      <c r="C47" s="164">
        <v>0.008900462962962962</v>
      </c>
      <c r="F47" s="5"/>
      <c r="G47" s="4"/>
      <c r="H47" s="5"/>
      <c r="I47" s="5"/>
      <c r="J47" s="5"/>
      <c r="K47" s="5"/>
      <c r="L47" s="5"/>
    </row>
    <row r="48" spans="2:12" ht="12.75">
      <c r="B48" s="100" t="s">
        <v>14</v>
      </c>
      <c r="C48" s="164">
        <v>0.010092592592592592</v>
      </c>
      <c r="F48" s="5"/>
      <c r="G48" s="4"/>
      <c r="H48" s="5"/>
      <c r="I48" s="5"/>
      <c r="J48" s="5"/>
      <c r="K48" s="5"/>
      <c r="L48" s="5"/>
    </row>
    <row r="49" spans="2:3" ht="13.5" thickBot="1">
      <c r="B49" s="101" t="s">
        <v>201</v>
      </c>
      <c r="C49" s="168">
        <v>0.013206018518518518</v>
      </c>
    </row>
    <row r="50" spans="2:4" ht="13.5" thickBot="1">
      <c r="B50" s="265" t="s">
        <v>93</v>
      </c>
      <c r="C50" s="247"/>
      <c r="D50" s="70"/>
    </row>
    <row r="51" spans="2:3" ht="24">
      <c r="B51" s="162" t="s">
        <v>100</v>
      </c>
      <c r="C51" s="163" t="s">
        <v>27</v>
      </c>
    </row>
    <row r="52" spans="2:3" ht="12.75">
      <c r="B52" s="100" t="s">
        <v>88</v>
      </c>
      <c r="C52" s="164">
        <v>1.1574074074074073E-05</v>
      </c>
    </row>
    <row r="53" spans="2:3" ht="12.75">
      <c r="B53" s="100" t="s">
        <v>12</v>
      </c>
      <c r="C53" s="165">
        <v>1.1574074074074073E-05</v>
      </c>
    </row>
    <row r="54" spans="2:3" ht="12.75">
      <c r="B54" s="100" t="s">
        <v>260</v>
      </c>
      <c r="C54" s="164">
        <v>2.3148148148148147E-05</v>
      </c>
    </row>
    <row r="55" spans="2:11" ht="12.75">
      <c r="B55" s="100" t="s">
        <v>11</v>
      </c>
      <c r="C55" s="164">
        <v>2.3148148148148147E-05</v>
      </c>
      <c r="F55" s="288" t="s">
        <v>87</v>
      </c>
      <c r="G55" s="288"/>
      <c r="H55" s="288"/>
      <c r="I55" s="288"/>
      <c r="J55" s="288"/>
      <c r="K55" s="288"/>
    </row>
    <row r="56" spans="2:3" ht="12.75">
      <c r="B56" s="100" t="s">
        <v>252</v>
      </c>
      <c r="C56" s="165">
        <v>4.6296296296296294E-05</v>
      </c>
    </row>
    <row r="57" spans="2:3" ht="12.75">
      <c r="B57" s="100" t="s">
        <v>13</v>
      </c>
      <c r="C57" s="164">
        <v>6.944444444444444E-05</v>
      </c>
    </row>
    <row r="58" spans="2:3" ht="12.75">
      <c r="B58" s="100" t="s">
        <v>274</v>
      </c>
      <c r="C58" s="165">
        <v>6.944444444444444E-05</v>
      </c>
    </row>
    <row r="59" spans="2:3" ht="12.75">
      <c r="B59" s="100" t="s">
        <v>8</v>
      </c>
      <c r="C59" s="164">
        <v>0.00048611111111111104</v>
      </c>
    </row>
    <row r="60" spans="2:3" ht="12.75">
      <c r="B60" s="100" t="s">
        <v>270</v>
      </c>
      <c r="C60" s="165">
        <v>0.0004976851851851852</v>
      </c>
    </row>
    <row r="61" spans="2:3" ht="12.75">
      <c r="B61" s="100" t="s">
        <v>6</v>
      </c>
      <c r="C61" s="166">
        <v>0.0020833333333333333</v>
      </c>
    </row>
    <row r="62" spans="2:3" ht="12.75">
      <c r="B62" s="100" t="s">
        <v>10</v>
      </c>
      <c r="C62" s="165">
        <v>0.002835648148148148</v>
      </c>
    </row>
    <row r="63" spans="2:3" ht="12.75">
      <c r="B63" s="100" t="s">
        <v>7</v>
      </c>
      <c r="C63" s="164">
        <v>0.003935185185185186</v>
      </c>
    </row>
    <row r="64" spans="2:3" ht="12.75">
      <c r="B64" s="100" t="s">
        <v>200</v>
      </c>
      <c r="C64" s="165">
        <v>0.0043518518518518515</v>
      </c>
    </row>
    <row r="65" spans="2:3" ht="12.75">
      <c r="B65" s="100" t="s">
        <v>81</v>
      </c>
      <c r="C65" s="164">
        <v>0.004513888888888889</v>
      </c>
    </row>
    <row r="66" spans="2:3" ht="12.75">
      <c r="B66" s="100" t="s">
        <v>9</v>
      </c>
      <c r="C66" s="164">
        <v>0.005613425925925927</v>
      </c>
    </row>
    <row r="67" spans="2:3" ht="12.75">
      <c r="B67" s="100" t="s">
        <v>199</v>
      </c>
      <c r="C67" s="165">
        <v>0.0062499999999999995</v>
      </c>
    </row>
    <row r="68" spans="2:3" ht="12.75">
      <c r="B68" s="100" t="s">
        <v>198</v>
      </c>
      <c r="C68" s="165">
        <v>0.006921296296296297</v>
      </c>
    </row>
    <row r="69" spans="2:3" ht="12.75">
      <c r="B69" s="100" t="s">
        <v>201</v>
      </c>
      <c r="C69" s="165">
        <v>0.007407407407407407</v>
      </c>
    </row>
    <row r="70" spans="2:3" ht="12.75">
      <c r="B70" s="100" t="s">
        <v>91</v>
      </c>
      <c r="C70" s="167">
        <v>0.007916666666666667</v>
      </c>
    </row>
    <row r="71" spans="2:3" ht="13.5" thickBot="1">
      <c r="B71" s="101" t="s">
        <v>14</v>
      </c>
      <c r="C71" s="168">
        <v>0.009988425925925927</v>
      </c>
    </row>
  </sheetData>
  <sheetProtection/>
  <mergeCells count="14">
    <mergeCell ref="B2:I2"/>
    <mergeCell ref="K3:K4"/>
    <mergeCell ref="L3:L4"/>
    <mergeCell ref="H3:I3"/>
    <mergeCell ref="B3:B4"/>
    <mergeCell ref="G3:G4"/>
    <mergeCell ref="F3:F4"/>
    <mergeCell ref="B28:C28"/>
    <mergeCell ref="D3:E3"/>
    <mergeCell ref="F55:K55"/>
    <mergeCell ref="J3:J4"/>
    <mergeCell ref="C3:C4"/>
    <mergeCell ref="F27:K27"/>
    <mergeCell ref="B50:C50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T226"/>
  <sheetViews>
    <sheetView zoomScalePageLayoutView="0" workbookViewId="0" topLeftCell="A80">
      <selection activeCell="N129" sqref="N129"/>
    </sheetView>
  </sheetViews>
  <sheetFormatPr defaultColWidth="9.140625" defaultRowHeight="12.75"/>
  <cols>
    <col min="1" max="1" width="3.28125" style="11" customWidth="1"/>
    <col min="2" max="2" width="27.00390625" style="11" customWidth="1"/>
    <col min="3" max="3" width="10.421875" style="11" bestFit="1" customWidth="1"/>
    <col min="4" max="4" width="9.140625" style="11" bestFit="1" customWidth="1"/>
    <col min="5" max="5" width="9.8515625" style="11" bestFit="1" customWidth="1"/>
    <col min="6" max="6" width="11.00390625" style="11" customWidth="1"/>
    <col min="7" max="7" width="11.140625" style="11" customWidth="1"/>
    <col min="8" max="8" width="9.421875" style="11" customWidth="1"/>
    <col min="9" max="9" width="8.57421875" style="11" customWidth="1"/>
    <col min="10" max="10" width="8.28125" style="11" customWidth="1"/>
    <col min="11" max="11" width="9.57421875" style="11" customWidth="1"/>
    <col min="12" max="12" width="9.7109375" style="11" customWidth="1"/>
    <col min="13" max="13" width="15.00390625" style="11" customWidth="1"/>
    <col min="14" max="14" width="38.57421875" style="0" bestFit="1" customWidth="1"/>
    <col min="15" max="15" width="15.8515625" style="0" bestFit="1" customWidth="1"/>
    <col min="16" max="16" width="23.00390625" style="0" customWidth="1"/>
    <col min="17" max="17" width="15.8515625" style="0" customWidth="1"/>
    <col min="18" max="18" width="38.57421875" style="0" bestFit="1" customWidth="1"/>
    <col min="19" max="19" width="13.140625" style="0" bestFit="1" customWidth="1"/>
    <col min="20" max="20" width="30.140625" style="0" customWidth="1"/>
  </cols>
  <sheetData>
    <row r="1" spans="2:19" ht="12.75">
      <c r="B1" s="12"/>
      <c r="D1" s="26"/>
      <c r="E1" s="26"/>
      <c r="F1" s="26"/>
      <c r="G1" s="26"/>
      <c r="H1" s="26"/>
      <c r="I1" s="26"/>
      <c r="J1" s="26"/>
      <c r="K1" s="26"/>
      <c r="L1" s="26"/>
      <c r="M1" s="26"/>
      <c r="N1" s="5"/>
      <c r="O1" s="5"/>
      <c r="P1" s="5"/>
      <c r="Q1" s="5"/>
      <c r="R1" s="3"/>
      <c r="S1" s="3"/>
    </row>
    <row r="2" spans="1:19" ht="13.5" customHeight="1" thickBot="1">
      <c r="A2" s="13"/>
      <c r="B2" s="265" t="s">
        <v>116</v>
      </c>
      <c r="C2" s="265"/>
      <c r="D2" s="265"/>
      <c r="E2" s="265"/>
      <c r="F2" s="265"/>
      <c r="G2" s="265"/>
      <c r="H2" s="265"/>
      <c r="I2" s="265"/>
      <c r="J2" s="26"/>
      <c r="K2" s="26"/>
      <c r="L2" s="13"/>
      <c r="M2" s="26"/>
      <c r="N2" s="5"/>
      <c r="O2" s="3"/>
      <c r="P2" s="5"/>
      <c r="Q2" s="5"/>
      <c r="R2" s="3"/>
      <c r="S2" s="3"/>
    </row>
    <row r="3" spans="1:19" s="40" customFormat="1" ht="24">
      <c r="A3" s="41"/>
      <c r="B3" s="162" t="s">
        <v>100</v>
      </c>
      <c r="C3" s="71" t="s">
        <v>3</v>
      </c>
      <c r="D3" s="71" t="s">
        <v>89</v>
      </c>
      <c r="E3" s="71" t="s">
        <v>4</v>
      </c>
      <c r="F3" s="71" t="s">
        <v>90</v>
      </c>
      <c r="G3" s="202" t="s">
        <v>5</v>
      </c>
      <c r="H3" s="27"/>
      <c r="I3" s="27"/>
      <c r="J3" s="27"/>
      <c r="K3" s="27"/>
      <c r="L3" s="27"/>
      <c r="M3" s="27"/>
      <c r="N3" s="8"/>
      <c r="O3" s="8"/>
      <c r="P3" s="8"/>
      <c r="Q3" s="8"/>
      <c r="R3" s="8"/>
      <c r="S3" s="8"/>
    </row>
    <row r="4" spans="2:19" ht="12.75">
      <c r="B4" s="116" t="s">
        <v>2</v>
      </c>
      <c r="C4" s="66">
        <v>2.4105</v>
      </c>
      <c r="D4" s="66">
        <v>0.226</v>
      </c>
      <c r="E4" s="66">
        <v>1.5141</v>
      </c>
      <c r="F4" s="66">
        <v>0.7768</v>
      </c>
      <c r="G4" s="67">
        <v>2.1879</v>
      </c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</row>
    <row r="5" spans="2:7" ht="12.75">
      <c r="B5" s="100" t="s">
        <v>270</v>
      </c>
      <c r="C5" s="42">
        <v>3.2802</v>
      </c>
      <c r="D5" s="42">
        <v>0.3849</v>
      </c>
      <c r="E5" s="42">
        <v>1.8409</v>
      </c>
      <c r="F5" s="42">
        <v>1.06</v>
      </c>
      <c r="G5" s="43">
        <v>2.44</v>
      </c>
    </row>
    <row r="6" spans="2:7" ht="12.75">
      <c r="B6" s="100" t="s">
        <v>7</v>
      </c>
      <c r="C6" s="42">
        <v>2.7631</v>
      </c>
      <c r="D6" s="42">
        <v>0.2676</v>
      </c>
      <c r="E6" s="42">
        <v>1.8074</v>
      </c>
      <c r="F6" s="42">
        <v>0.9403</v>
      </c>
      <c r="G6" s="43">
        <v>2.3605</v>
      </c>
    </row>
    <row r="7" spans="2:7" ht="12.75">
      <c r="B7" s="100" t="s">
        <v>13</v>
      </c>
      <c r="C7" s="42">
        <v>4.2847</v>
      </c>
      <c r="D7" s="42">
        <v>0.28</v>
      </c>
      <c r="E7" s="42">
        <v>2.2931</v>
      </c>
      <c r="F7" s="42">
        <v>0.836</v>
      </c>
      <c r="G7" s="43">
        <v>2.2807</v>
      </c>
    </row>
    <row r="8" spans="2:7" ht="12.75">
      <c r="B8" s="100" t="s">
        <v>8</v>
      </c>
      <c r="C8" s="42">
        <v>3.1927</v>
      </c>
      <c r="D8" s="42">
        <v>0.2393</v>
      </c>
      <c r="E8" s="42">
        <v>2.2468</v>
      </c>
      <c r="F8" s="42">
        <v>0.8194</v>
      </c>
      <c r="G8" s="43">
        <v>2.5002</v>
      </c>
    </row>
    <row r="9" spans="2:7" ht="12.75">
      <c r="B9" s="100" t="s">
        <v>88</v>
      </c>
      <c r="C9" s="42">
        <v>2.6735</v>
      </c>
      <c r="D9" s="42">
        <v>0.534</v>
      </c>
      <c r="E9" s="42">
        <v>1.5156</v>
      </c>
      <c r="F9" s="42">
        <v>2.73</v>
      </c>
      <c r="G9" s="43">
        <v>4.38</v>
      </c>
    </row>
    <row r="10" spans="2:7" ht="12.75">
      <c r="B10" s="100" t="s">
        <v>198</v>
      </c>
      <c r="C10" s="42">
        <v>2.9579</v>
      </c>
      <c r="D10" s="42">
        <v>0.7557</v>
      </c>
      <c r="E10" s="42">
        <v>1.5161</v>
      </c>
      <c r="F10" s="42">
        <v>1.23</v>
      </c>
      <c r="G10" s="43">
        <v>2.58</v>
      </c>
    </row>
    <row r="11" spans="2:7" ht="12.75">
      <c r="B11" s="100" t="s">
        <v>14</v>
      </c>
      <c r="C11" s="42">
        <v>3.4845</v>
      </c>
      <c r="D11" s="42">
        <v>0.4254</v>
      </c>
      <c r="E11" s="42">
        <v>2.3935</v>
      </c>
      <c r="F11" s="42">
        <v>2.44</v>
      </c>
      <c r="G11" s="43">
        <v>4.48</v>
      </c>
    </row>
    <row r="12" spans="2:7" ht="12.75">
      <c r="B12" s="100" t="s">
        <v>199</v>
      </c>
      <c r="C12" s="203">
        <v>4.3498</v>
      </c>
      <c r="D12" s="42">
        <v>0.3539</v>
      </c>
      <c r="E12" s="42">
        <v>2.473</v>
      </c>
      <c r="F12" s="42">
        <v>3.58</v>
      </c>
      <c r="G12" s="43">
        <v>6.33</v>
      </c>
    </row>
    <row r="13" spans="2:7" ht="12.75">
      <c r="B13" s="100" t="s">
        <v>10</v>
      </c>
      <c r="C13" s="42">
        <v>3.1912</v>
      </c>
      <c r="D13" s="42">
        <v>0.2909</v>
      </c>
      <c r="E13" s="42">
        <v>1.5184</v>
      </c>
      <c r="F13" s="42">
        <v>0.86</v>
      </c>
      <c r="G13" s="43">
        <v>2.23</v>
      </c>
    </row>
    <row r="14" spans="2:7" ht="12.75">
      <c r="B14" s="100" t="s">
        <v>260</v>
      </c>
      <c r="C14" s="42">
        <v>3.4203</v>
      </c>
      <c r="D14" s="42">
        <v>0.2829</v>
      </c>
      <c r="E14" s="42">
        <v>1.9084</v>
      </c>
      <c r="F14" s="42">
        <v>0.81</v>
      </c>
      <c r="G14" s="43">
        <v>2.65</v>
      </c>
    </row>
    <row r="15" spans="2:7" ht="12.75">
      <c r="B15" s="100" t="s">
        <v>12</v>
      </c>
      <c r="C15" s="42">
        <v>5.3349</v>
      </c>
      <c r="D15" s="42">
        <v>1.3963</v>
      </c>
      <c r="E15" s="42">
        <v>2.5837</v>
      </c>
      <c r="F15" s="42">
        <v>2.08</v>
      </c>
      <c r="G15" s="43">
        <v>3.18</v>
      </c>
    </row>
    <row r="16" spans="2:7" ht="12.75">
      <c r="B16" s="100" t="s">
        <v>11</v>
      </c>
      <c r="C16" s="42">
        <v>3.1561</v>
      </c>
      <c r="D16" s="42">
        <v>0.3478</v>
      </c>
      <c r="E16" s="42">
        <v>1.8616</v>
      </c>
      <c r="F16" s="42">
        <v>1.13</v>
      </c>
      <c r="G16" s="43">
        <v>3.89</v>
      </c>
    </row>
    <row r="17" spans="2:7" ht="12.75">
      <c r="B17" s="100" t="s">
        <v>91</v>
      </c>
      <c r="C17" s="203">
        <v>2.7184</v>
      </c>
      <c r="D17" s="42">
        <v>0.3395</v>
      </c>
      <c r="E17" s="42">
        <v>1.7293</v>
      </c>
      <c r="F17" s="42">
        <v>0.9227</v>
      </c>
      <c r="G17" s="43">
        <v>2.5944</v>
      </c>
    </row>
    <row r="18" spans="2:7" ht="12.75">
      <c r="B18" s="100" t="s">
        <v>9</v>
      </c>
      <c r="C18" s="42">
        <v>3.9452</v>
      </c>
      <c r="D18" s="42">
        <v>0.2449</v>
      </c>
      <c r="E18" s="42">
        <v>2.6111</v>
      </c>
      <c r="F18" s="42">
        <v>0.85</v>
      </c>
      <c r="G18" s="43">
        <v>2.19</v>
      </c>
    </row>
    <row r="19" spans="2:7" ht="12.75">
      <c r="B19" s="100" t="s">
        <v>81</v>
      </c>
      <c r="C19" s="42">
        <v>4.2593</v>
      </c>
      <c r="D19" s="42">
        <v>0.4341</v>
      </c>
      <c r="E19" s="42">
        <v>2.6521</v>
      </c>
      <c r="F19" s="42">
        <v>2.12</v>
      </c>
      <c r="G19" s="43">
        <v>2.81</v>
      </c>
    </row>
    <row r="20" spans="2:7" ht="12.75">
      <c r="B20" s="100" t="s">
        <v>252</v>
      </c>
      <c r="C20" s="42">
        <v>5.3897</v>
      </c>
      <c r="D20" s="42">
        <v>5.0287</v>
      </c>
      <c r="E20" s="42">
        <v>2.734</v>
      </c>
      <c r="F20" s="42">
        <v>2.65</v>
      </c>
      <c r="G20" s="43">
        <v>18.37</v>
      </c>
    </row>
    <row r="21" spans="2:20" ht="12.75">
      <c r="B21" s="100" t="s">
        <v>274</v>
      </c>
      <c r="C21" s="42">
        <v>3.2821</v>
      </c>
      <c r="D21" s="42">
        <v>0.3393</v>
      </c>
      <c r="E21" s="42">
        <v>1.6284</v>
      </c>
      <c r="F21" s="42">
        <v>1.09</v>
      </c>
      <c r="G21" s="43">
        <v>2.93</v>
      </c>
      <c r="P21" s="2"/>
      <c r="Q21" s="2"/>
      <c r="R21" s="1"/>
      <c r="S21" s="1"/>
      <c r="T21" s="1"/>
    </row>
    <row r="22" spans="2:20" ht="12.75">
      <c r="B22" s="100" t="s">
        <v>6</v>
      </c>
      <c r="C22" s="42">
        <v>3.9032</v>
      </c>
      <c r="D22" s="42">
        <v>0.2979</v>
      </c>
      <c r="E22" s="42">
        <v>1.6091</v>
      </c>
      <c r="F22" s="42">
        <v>0.91</v>
      </c>
      <c r="G22" s="43">
        <v>2.4</v>
      </c>
      <c r="P22" s="2"/>
      <c r="Q22" s="2"/>
      <c r="R22" s="1"/>
      <c r="S22" s="1"/>
      <c r="T22" s="1"/>
    </row>
    <row r="23" spans="2:20" ht="12.75">
      <c r="B23" s="100" t="s">
        <v>200</v>
      </c>
      <c r="C23" s="42">
        <v>3.0952</v>
      </c>
      <c r="D23" s="42">
        <v>1.4161</v>
      </c>
      <c r="E23" s="42">
        <v>2.8428</v>
      </c>
      <c r="F23" s="42">
        <v>1.14</v>
      </c>
      <c r="G23" s="43">
        <v>2.71</v>
      </c>
      <c r="P23" s="1"/>
      <c r="Q23" s="1"/>
      <c r="R23" s="1"/>
      <c r="S23" s="1"/>
      <c r="T23" s="1"/>
    </row>
    <row r="24" spans="2:20" ht="13.5" thickBot="1">
      <c r="B24" s="101" t="s">
        <v>201</v>
      </c>
      <c r="C24" s="204">
        <v>3.4377</v>
      </c>
      <c r="D24" s="204">
        <v>0.3524</v>
      </c>
      <c r="E24" s="204">
        <v>1.5192</v>
      </c>
      <c r="F24" s="204">
        <v>0.95</v>
      </c>
      <c r="G24" s="205">
        <v>2.75</v>
      </c>
      <c r="P24" s="1"/>
      <c r="Q24" s="1"/>
      <c r="R24" s="1"/>
      <c r="S24" s="1"/>
      <c r="T24" s="1"/>
    </row>
    <row r="25" spans="16:20" ht="12.75">
      <c r="P25" s="1"/>
      <c r="Q25" s="1"/>
      <c r="R25" s="1"/>
      <c r="S25" s="1"/>
      <c r="T25" s="1"/>
    </row>
    <row r="26" spans="16:20" ht="12.75">
      <c r="P26" s="1"/>
      <c r="Q26" s="1"/>
      <c r="R26" s="1"/>
      <c r="S26" s="1"/>
      <c r="T26" s="1"/>
    </row>
    <row r="27" spans="16:20" ht="12.75">
      <c r="P27" s="1"/>
      <c r="Q27" s="1"/>
      <c r="R27" s="1"/>
      <c r="S27" s="1"/>
      <c r="T27" s="1"/>
    </row>
    <row r="28" spans="16:20" ht="12.75">
      <c r="P28" s="1"/>
      <c r="Q28" s="1"/>
      <c r="R28" s="1"/>
      <c r="S28" s="1"/>
      <c r="T28" s="1"/>
    </row>
    <row r="29" spans="2:20" ht="13.5" thickBot="1">
      <c r="B29" s="297" t="s">
        <v>117</v>
      </c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35"/>
      <c r="N29" s="4"/>
      <c r="O29" s="4"/>
      <c r="P29" s="1"/>
      <c r="Q29" s="1"/>
      <c r="R29" s="1"/>
      <c r="S29" s="1"/>
      <c r="T29" s="1"/>
    </row>
    <row r="30" spans="2:20" ht="12.75">
      <c r="B30" s="278" t="s">
        <v>100</v>
      </c>
      <c r="C30" s="296" t="s">
        <v>3</v>
      </c>
      <c r="D30" s="274"/>
      <c r="E30" s="296" t="s">
        <v>89</v>
      </c>
      <c r="F30" s="274"/>
      <c r="G30" s="296" t="s">
        <v>4</v>
      </c>
      <c r="H30" s="274"/>
      <c r="I30" s="296" t="s">
        <v>54</v>
      </c>
      <c r="J30" s="274"/>
      <c r="K30" s="296" t="s">
        <v>5</v>
      </c>
      <c r="L30" s="275"/>
      <c r="M30" s="35"/>
      <c r="N30" s="4"/>
      <c r="O30" s="3"/>
      <c r="P30" s="1"/>
      <c r="Q30" s="1"/>
      <c r="R30" s="1"/>
      <c r="S30" s="1"/>
      <c r="T30" s="1"/>
    </row>
    <row r="31" spans="2:20" ht="12.75">
      <c r="B31" s="279"/>
      <c r="C31" s="169" t="s">
        <v>37</v>
      </c>
      <c r="D31" s="169" t="s">
        <v>38</v>
      </c>
      <c r="E31" s="169" t="s">
        <v>37</v>
      </c>
      <c r="F31" s="169" t="s">
        <v>38</v>
      </c>
      <c r="G31" s="169" t="s">
        <v>37</v>
      </c>
      <c r="H31" s="169" t="s">
        <v>38</v>
      </c>
      <c r="I31" s="169" t="s">
        <v>37</v>
      </c>
      <c r="J31" s="169" t="s">
        <v>38</v>
      </c>
      <c r="K31" s="169" t="s">
        <v>37</v>
      </c>
      <c r="L31" s="200" t="s">
        <v>38</v>
      </c>
      <c r="M31" s="13"/>
      <c r="N31" s="3"/>
      <c r="O31" s="3"/>
      <c r="P31" s="1"/>
      <c r="Q31" s="1"/>
      <c r="R31" s="1"/>
      <c r="S31" s="1"/>
      <c r="T31" s="1"/>
    </row>
    <row r="32" spans="2:20" ht="12.75">
      <c r="B32" s="100" t="s">
        <v>270</v>
      </c>
      <c r="C32" s="42">
        <f aca="true" t="shared" si="0" ref="C32:C51">C5-$C$4</f>
        <v>0.8696999999999999</v>
      </c>
      <c r="D32" s="17">
        <f>C32*100/$C$4</f>
        <v>36.079651524579965</v>
      </c>
      <c r="E32" s="42">
        <f aca="true" t="shared" si="1" ref="E32:E51">D5-$D$4</f>
        <v>0.1589</v>
      </c>
      <c r="F32" s="201">
        <f>E32*100/$D$4</f>
        <v>70.30973451327434</v>
      </c>
      <c r="G32" s="42">
        <f>E5-$E$4</f>
        <v>0.3268</v>
      </c>
      <c r="H32" s="28">
        <f>G32*100/$E$4</f>
        <v>21.58377914272505</v>
      </c>
      <c r="I32" s="42">
        <f>F5-$F$4</f>
        <v>0.2832</v>
      </c>
      <c r="J32" s="28">
        <f>I32*100/$F$4</f>
        <v>36.4572605561277</v>
      </c>
      <c r="K32" s="42">
        <f>G5-$G$4</f>
        <v>0.2521</v>
      </c>
      <c r="L32" s="99">
        <f>K32*100/$G$4</f>
        <v>11.522464463640935</v>
      </c>
      <c r="M32" s="13"/>
      <c r="N32" s="3"/>
      <c r="O32" s="3"/>
      <c r="P32" s="1"/>
      <c r="Q32" s="1"/>
      <c r="R32" s="1"/>
      <c r="S32" s="1"/>
      <c r="T32" s="1"/>
    </row>
    <row r="33" spans="2:20" ht="12.75">
      <c r="B33" s="100" t="s">
        <v>7</v>
      </c>
      <c r="C33" s="42">
        <f t="shared" si="0"/>
        <v>0.35260000000000025</v>
      </c>
      <c r="D33" s="17">
        <f aca="true" t="shared" si="2" ref="D33:D51">C33*100/$C$4</f>
        <v>14.627670607757738</v>
      </c>
      <c r="E33" s="42">
        <f t="shared" si="1"/>
        <v>0.0416</v>
      </c>
      <c r="F33" s="201">
        <f aca="true" t="shared" si="3" ref="F33:F51">E33*100/$D$4</f>
        <v>18.4070796460177</v>
      </c>
      <c r="G33" s="42">
        <f aca="true" t="shared" si="4" ref="G33:G51">E6-$E$4</f>
        <v>0.2932999999999999</v>
      </c>
      <c r="H33" s="28">
        <f aca="true" t="shared" si="5" ref="H33:H51">G33*100/$E$4</f>
        <v>19.3712436430883</v>
      </c>
      <c r="I33" s="42">
        <f aca="true" t="shared" si="6" ref="I33:I51">F6-$F$4</f>
        <v>0.16349999999999998</v>
      </c>
      <c r="J33" s="28">
        <f aca="true" t="shared" si="7" ref="J33:J51">I33*100/$F$4</f>
        <v>21.047888774459317</v>
      </c>
      <c r="K33" s="42">
        <f aca="true" t="shared" si="8" ref="K33:K51">G6-$G$4</f>
        <v>0.1726000000000001</v>
      </c>
      <c r="L33" s="99">
        <f aca="true" t="shared" si="9" ref="L33:L51">K33*100/$G$4</f>
        <v>7.8888431829608345</v>
      </c>
      <c r="M33" s="13"/>
      <c r="N33" s="3"/>
      <c r="O33" s="3"/>
      <c r="P33" s="2"/>
      <c r="Q33" s="1"/>
      <c r="R33" s="1"/>
      <c r="S33" s="1"/>
      <c r="T33" s="1"/>
    </row>
    <row r="34" spans="2:20" ht="12.75">
      <c r="B34" s="100" t="s">
        <v>13</v>
      </c>
      <c r="C34" s="42">
        <f t="shared" si="0"/>
        <v>1.8742</v>
      </c>
      <c r="D34" s="17">
        <f t="shared" si="2"/>
        <v>77.75150383737815</v>
      </c>
      <c r="E34" s="42">
        <f t="shared" si="1"/>
        <v>0.05400000000000002</v>
      </c>
      <c r="F34" s="201">
        <f t="shared" si="3"/>
        <v>23.89380530973452</v>
      </c>
      <c r="G34" s="42">
        <f t="shared" si="4"/>
        <v>0.7789999999999999</v>
      </c>
      <c r="H34" s="28">
        <f t="shared" si="5"/>
        <v>51.44970609603064</v>
      </c>
      <c r="I34" s="42">
        <f t="shared" si="6"/>
        <v>0.05919999999999992</v>
      </c>
      <c r="J34" s="28">
        <f t="shared" si="7"/>
        <v>7.621009268795046</v>
      </c>
      <c r="K34" s="42">
        <f t="shared" si="8"/>
        <v>0.0928</v>
      </c>
      <c r="L34" s="99">
        <f t="shared" si="9"/>
        <v>4.241510123863065</v>
      </c>
      <c r="M34" s="13"/>
      <c r="N34" s="3"/>
      <c r="O34" s="3"/>
      <c r="P34" s="9"/>
      <c r="Q34" s="2"/>
      <c r="R34" s="1"/>
      <c r="S34" s="1"/>
      <c r="T34" s="1"/>
    </row>
    <row r="35" spans="2:20" ht="12.75">
      <c r="B35" s="100" t="s">
        <v>8</v>
      </c>
      <c r="C35" s="42">
        <f t="shared" si="0"/>
        <v>0.7822</v>
      </c>
      <c r="D35" s="17">
        <f t="shared" si="2"/>
        <v>32.449699232524374</v>
      </c>
      <c r="E35" s="42">
        <f t="shared" si="1"/>
        <v>0.013300000000000006</v>
      </c>
      <c r="F35" s="201">
        <f t="shared" si="3"/>
        <v>5.884955752212392</v>
      </c>
      <c r="G35" s="42">
        <f t="shared" si="4"/>
        <v>0.7326999999999999</v>
      </c>
      <c r="H35" s="28">
        <f t="shared" si="5"/>
        <v>48.391783898025224</v>
      </c>
      <c r="I35" s="42">
        <f t="shared" si="6"/>
        <v>0.04259999999999997</v>
      </c>
      <c r="J35" s="28">
        <f t="shared" si="7"/>
        <v>5.484037075180223</v>
      </c>
      <c r="K35" s="42">
        <f t="shared" si="8"/>
        <v>0.3123</v>
      </c>
      <c r="L35" s="99">
        <f t="shared" si="9"/>
        <v>14.273961332784864</v>
      </c>
      <c r="M35" s="13"/>
      <c r="N35" s="3"/>
      <c r="O35" s="3"/>
      <c r="P35" s="9"/>
      <c r="Q35" s="2"/>
      <c r="R35" s="1"/>
      <c r="S35" s="1"/>
      <c r="T35" s="1"/>
    </row>
    <row r="36" spans="2:20" ht="12.75">
      <c r="B36" s="100" t="s">
        <v>88</v>
      </c>
      <c r="C36" s="42">
        <f t="shared" si="0"/>
        <v>0.26300000000000034</v>
      </c>
      <c r="D36" s="17">
        <f t="shared" si="2"/>
        <v>10.910599460692817</v>
      </c>
      <c r="E36" s="42">
        <f t="shared" si="1"/>
        <v>0.30800000000000005</v>
      </c>
      <c r="F36" s="201">
        <f t="shared" si="3"/>
        <v>136.28318584070797</v>
      </c>
      <c r="G36" s="42">
        <f t="shared" si="4"/>
        <v>0.0015000000000000568</v>
      </c>
      <c r="H36" s="28">
        <f t="shared" si="5"/>
        <v>0.09906875371508202</v>
      </c>
      <c r="I36" s="42">
        <f t="shared" si="6"/>
        <v>1.9531999999999998</v>
      </c>
      <c r="J36" s="28">
        <f t="shared" si="7"/>
        <v>251.44181256436661</v>
      </c>
      <c r="K36" s="42">
        <f t="shared" si="8"/>
        <v>2.1921</v>
      </c>
      <c r="L36" s="99">
        <f t="shared" si="9"/>
        <v>100.19196489784724</v>
      </c>
      <c r="M36" s="13"/>
      <c r="N36" s="3"/>
      <c r="O36" s="3"/>
      <c r="P36" s="9"/>
      <c r="Q36" s="2"/>
      <c r="R36" s="1"/>
      <c r="S36" s="1"/>
      <c r="T36" s="1"/>
    </row>
    <row r="37" spans="2:20" ht="12.75">
      <c r="B37" s="100" t="s">
        <v>198</v>
      </c>
      <c r="C37" s="42">
        <f t="shared" si="0"/>
        <v>0.5474000000000001</v>
      </c>
      <c r="D37" s="17">
        <f t="shared" si="2"/>
        <v>22.708981539099778</v>
      </c>
      <c r="E37" s="42">
        <f t="shared" si="1"/>
        <v>0.5297000000000001</v>
      </c>
      <c r="F37" s="201">
        <f t="shared" si="3"/>
        <v>234.38053097345136</v>
      </c>
      <c r="G37" s="42">
        <f t="shared" si="4"/>
        <v>0.0020000000000000018</v>
      </c>
      <c r="H37" s="28">
        <f t="shared" si="5"/>
        <v>0.13209167162010446</v>
      </c>
      <c r="I37" s="42">
        <f t="shared" si="6"/>
        <v>0.45319999999999994</v>
      </c>
      <c r="J37" s="28">
        <f t="shared" si="7"/>
        <v>58.341915550978364</v>
      </c>
      <c r="K37" s="42">
        <f t="shared" si="8"/>
        <v>0.3921000000000001</v>
      </c>
      <c r="L37" s="99">
        <f t="shared" si="9"/>
        <v>17.921294391882633</v>
      </c>
      <c r="M37" s="13"/>
      <c r="N37" s="3"/>
      <c r="O37" s="3"/>
      <c r="P37" s="9"/>
      <c r="Q37" s="2"/>
      <c r="R37" s="1"/>
      <c r="S37" s="1"/>
      <c r="T37" s="1"/>
    </row>
    <row r="38" spans="2:20" ht="12.75">
      <c r="B38" s="100" t="s">
        <v>14</v>
      </c>
      <c r="C38" s="42">
        <f t="shared" si="0"/>
        <v>1.0740000000000003</v>
      </c>
      <c r="D38" s="17">
        <f t="shared" si="2"/>
        <v>44.555071561916634</v>
      </c>
      <c r="E38" s="42">
        <f t="shared" si="1"/>
        <v>0.1994</v>
      </c>
      <c r="F38" s="201">
        <f t="shared" si="3"/>
        <v>88.2300884955752</v>
      </c>
      <c r="G38" s="42">
        <f t="shared" si="4"/>
        <v>0.8794</v>
      </c>
      <c r="H38" s="28">
        <f t="shared" si="5"/>
        <v>58.08070801135988</v>
      </c>
      <c r="I38" s="42">
        <f t="shared" si="6"/>
        <v>1.6631999999999998</v>
      </c>
      <c r="J38" s="28">
        <f t="shared" si="7"/>
        <v>214.10916580844489</v>
      </c>
      <c r="K38" s="42">
        <f t="shared" si="8"/>
        <v>2.2921000000000005</v>
      </c>
      <c r="L38" s="99">
        <f t="shared" si="9"/>
        <v>104.76255770373419</v>
      </c>
      <c r="M38" s="12"/>
      <c r="N38" s="1"/>
      <c r="O38" s="1"/>
      <c r="P38" s="9"/>
      <c r="Q38" s="2"/>
      <c r="R38" s="1"/>
      <c r="S38" s="1"/>
      <c r="T38" s="1"/>
    </row>
    <row r="39" spans="2:20" ht="12.75">
      <c r="B39" s="100" t="s">
        <v>199</v>
      </c>
      <c r="C39" s="42">
        <f t="shared" si="0"/>
        <v>1.9393000000000002</v>
      </c>
      <c r="D39" s="17">
        <f t="shared" si="2"/>
        <v>80.45218834266751</v>
      </c>
      <c r="E39" s="42">
        <f t="shared" si="1"/>
        <v>0.12789999999999999</v>
      </c>
      <c r="F39" s="201">
        <f t="shared" si="3"/>
        <v>56.592920353982294</v>
      </c>
      <c r="G39" s="42">
        <f t="shared" si="4"/>
        <v>0.9588999999999999</v>
      </c>
      <c r="H39" s="28">
        <f t="shared" si="5"/>
        <v>63.33135195825902</v>
      </c>
      <c r="I39" s="42">
        <f t="shared" si="6"/>
        <v>2.8032</v>
      </c>
      <c r="J39" s="28">
        <f t="shared" si="7"/>
        <v>360.86508753861995</v>
      </c>
      <c r="K39" s="42">
        <f t="shared" si="8"/>
        <v>4.1421</v>
      </c>
      <c r="L39" s="99">
        <f t="shared" si="9"/>
        <v>189.31852461264228</v>
      </c>
      <c r="M39" s="12"/>
      <c r="N39" s="1"/>
      <c r="O39" s="1"/>
      <c r="P39" s="1"/>
      <c r="Q39" s="1"/>
      <c r="R39" s="1"/>
      <c r="S39" s="1"/>
      <c r="T39" s="1"/>
    </row>
    <row r="40" spans="1:20" ht="12.75">
      <c r="A40" s="12"/>
      <c r="B40" s="100" t="s">
        <v>10</v>
      </c>
      <c r="C40" s="42">
        <f t="shared" si="0"/>
        <v>0.7807</v>
      </c>
      <c r="D40" s="17">
        <f t="shared" si="2"/>
        <v>32.387471478946274</v>
      </c>
      <c r="E40" s="42">
        <f t="shared" si="1"/>
        <v>0.06489999999999999</v>
      </c>
      <c r="F40" s="201">
        <f t="shared" si="3"/>
        <v>28.716814159292028</v>
      </c>
      <c r="G40" s="42">
        <f t="shared" si="4"/>
        <v>0.0042999999999999705</v>
      </c>
      <c r="H40" s="28">
        <f t="shared" si="5"/>
        <v>0.2839970939832224</v>
      </c>
      <c r="I40" s="42">
        <f t="shared" si="6"/>
        <v>0.08319999999999994</v>
      </c>
      <c r="J40" s="28">
        <f t="shared" si="7"/>
        <v>10.71060762100926</v>
      </c>
      <c r="K40" s="42">
        <f t="shared" si="8"/>
        <v>0.042100000000000026</v>
      </c>
      <c r="L40" s="99">
        <f t="shared" si="9"/>
        <v>1.924219571278396</v>
      </c>
      <c r="M40" s="12"/>
      <c r="N40" s="1"/>
      <c r="O40" s="1"/>
      <c r="P40" s="1"/>
      <c r="Q40" s="1"/>
      <c r="R40" s="1"/>
      <c r="S40" s="1"/>
      <c r="T40" s="10"/>
    </row>
    <row r="41" spans="1:17" ht="13.5" customHeight="1">
      <c r="A41" s="12"/>
      <c r="B41" s="100" t="s">
        <v>260</v>
      </c>
      <c r="C41" s="42">
        <f t="shared" si="0"/>
        <v>1.0098000000000003</v>
      </c>
      <c r="D41" s="17">
        <f t="shared" si="2"/>
        <v>41.89172370877412</v>
      </c>
      <c r="E41" s="42">
        <f t="shared" si="1"/>
        <v>0.05689999999999998</v>
      </c>
      <c r="F41" s="201">
        <f t="shared" si="3"/>
        <v>25.17699115044247</v>
      </c>
      <c r="G41" s="42">
        <f t="shared" si="4"/>
        <v>0.3943000000000001</v>
      </c>
      <c r="H41" s="28">
        <f t="shared" si="5"/>
        <v>26.041873059903576</v>
      </c>
      <c r="I41" s="42">
        <f t="shared" si="6"/>
        <v>0.03320000000000001</v>
      </c>
      <c r="J41" s="28">
        <f t="shared" si="7"/>
        <v>4.273944387229661</v>
      </c>
      <c r="K41" s="42">
        <f t="shared" si="8"/>
        <v>0.46209999999999996</v>
      </c>
      <c r="L41" s="99">
        <f t="shared" si="9"/>
        <v>21.12070935600347</v>
      </c>
      <c r="M41" s="44"/>
      <c r="N41" s="9"/>
      <c r="O41" s="9"/>
      <c r="Q41" s="1"/>
    </row>
    <row r="42" spans="1:17" ht="12.75">
      <c r="A42" s="12"/>
      <c r="B42" s="100" t="s">
        <v>12</v>
      </c>
      <c r="C42" s="42">
        <f t="shared" si="0"/>
        <v>2.9244000000000003</v>
      </c>
      <c r="D42" s="17">
        <f t="shared" si="2"/>
        <v>121.31922837585566</v>
      </c>
      <c r="E42" s="42">
        <f t="shared" si="1"/>
        <v>1.1703000000000001</v>
      </c>
      <c r="F42" s="201">
        <f t="shared" si="3"/>
        <v>517.8318584070797</v>
      </c>
      <c r="G42" s="42">
        <f t="shared" si="4"/>
        <v>1.0695999999999999</v>
      </c>
      <c r="H42" s="28">
        <f t="shared" si="5"/>
        <v>70.64262598243181</v>
      </c>
      <c r="I42" s="42">
        <f t="shared" si="6"/>
        <v>1.3032</v>
      </c>
      <c r="J42" s="28">
        <f t="shared" si="7"/>
        <v>167.7651905252317</v>
      </c>
      <c r="K42" s="42">
        <f t="shared" si="8"/>
        <v>0.9921000000000002</v>
      </c>
      <c r="L42" s="99">
        <f t="shared" si="9"/>
        <v>45.34485122720418</v>
      </c>
      <c r="M42" s="45"/>
      <c r="N42" s="2"/>
      <c r="O42" s="9"/>
      <c r="Q42" s="1"/>
    </row>
    <row r="43" spans="1:17" ht="12.75">
      <c r="A43" s="12"/>
      <c r="B43" s="100" t="s">
        <v>11</v>
      </c>
      <c r="C43" s="42">
        <f t="shared" si="0"/>
        <v>0.7456</v>
      </c>
      <c r="D43" s="17">
        <f t="shared" si="2"/>
        <v>30.931342045218837</v>
      </c>
      <c r="E43" s="42">
        <f t="shared" si="1"/>
        <v>0.12179999999999999</v>
      </c>
      <c r="F43" s="201">
        <f t="shared" si="3"/>
        <v>53.89380530973451</v>
      </c>
      <c r="G43" s="42">
        <f t="shared" si="4"/>
        <v>0.3474999999999999</v>
      </c>
      <c r="H43" s="28">
        <f t="shared" si="5"/>
        <v>22.950927943993126</v>
      </c>
      <c r="I43" s="42">
        <f t="shared" si="6"/>
        <v>0.35319999999999985</v>
      </c>
      <c r="J43" s="28">
        <f t="shared" si="7"/>
        <v>45.46858908341913</v>
      </c>
      <c r="K43" s="42">
        <f t="shared" si="8"/>
        <v>1.7021000000000002</v>
      </c>
      <c r="L43" s="99">
        <f t="shared" si="9"/>
        <v>77.79606014900133</v>
      </c>
      <c r="M43" s="45"/>
      <c r="N43" s="2"/>
      <c r="O43" s="9"/>
      <c r="Q43" s="1"/>
    </row>
    <row r="44" spans="1:17" ht="12.75">
      <c r="A44" s="12"/>
      <c r="B44" s="100" t="s">
        <v>91</v>
      </c>
      <c r="C44" s="42">
        <f t="shared" si="0"/>
        <v>0.30790000000000006</v>
      </c>
      <c r="D44" s="17">
        <f t="shared" si="2"/>
        <v>12.773283551130474</v>
      </c>
      <c r="E44" s="42">
        <f t="shared" si="1"/>
        <v>0.11350000000000002</v>
      </c>
      <c r="F44" s="201">
        <f t="shared" si="3"/>
        <v>50.221238938053105</v>
      </c>
      <c r="G44" s="42">
        <f t="shared" si="4"/>
        <v>0.21520000000000006</v>
      </c>
      <c r="H44" s="28">
        <f t="shared" si="5"/>
        <v>14.213063866323234</v>
      </c>
      <c r="I44" s="42">
        <f t="shared" si="6"/>
        <v>0.14589999999999992</v>
      </c>
      <c r="J44" s="28">
        <f t="shared" si="7"/>
        <v>18.782183316168886</v>
      </c>
      <c r="K44" s="42">
        <f t="shared" si="8"/>
        <v>0.40649999999999986</v>
      </c>
      <c r="L44" s="99">
        <f t="shared" si="9"/>
        <v>18.579459755930337</v>
      </c>
      <c r="M44" s="45"/>
      <c r="N44" s="2"/>
      <c r="O44" s="9"/>
      <c r="Q44" s="1"/>
    </row>
    <row r="45" spans="1:17" ht="12.75">
      <c r="A45" s="12"/>
      <c r="B45" s="100" t="s">
        <v>9</v>
      </c>
      <c r="C45" s="42">
        <f t="shared" si="0"/>
        <v>1.5347</v>
      </c>
      <c r="D45" s="17">
        <f t="shared" si="2"/>
        <v>63.667288944202454</v>
      </c>
      <c r="E45" s="42">
        <f t="shared" si="1"/>
        <v>0.0189</v>
      </c>
      <c r="F45" s="201">
        <f t="shared" si="3"/>
        <v>8.36283185840708</v>
      </c>
      <c r="G45" s="42">
        <f t="shared" si="4"/>
        <v>1.097</v>
      </c>
      <c r="H45" s="28">
        <f t="shared" si="5"/>
        <v>72.45228188362724</v>
      </c>
      <c r="I45" s="42">
        <f t="shared" si="6"/>
        <v>0.07319999999999993</v>
      </c>
      <c r="J45" s="28">
        <f t="shared" si="7"/>
        <v>9.423274974253339</v>
      </c>
      <c r="K45" s="42">
        <f t="shared" si="8"/>
        <v>0.0020999999999999908</v>
      </c>
      <c r="L45" s="99">
        <f t="shared" si="9"/>
        <v>0.09598244892362498</v>
      </c>
      <c r="M45" s="45"/>
      <c r="N45" s="2"/>
      <c r="O45" s="9"/>
      <c r="Q45" s="1"/>
    </row>
    <row r="46" spans="1:17" ht="12.75">
      <c r="A46" s="12"/>
      <c r="B46" s="100" t="s">
        <v>81</v>
      </c>
      <c r="C46" s="42">
        <f t="shared" si="0"/>
        <v>1.8487999999999998</v>
      </c>
      <c r="D46" s="17">
        <f t="shared" si="2"/>
        <v>76.6977805434557</v>
      </c>
      <c r="E46" s="42">
        <f t="shared" si="1"/>
        <v>0.20809999999999998</v>
      </c>
      <c r="F46" s="201">
        <f t="shared" si="3"/>
        <v>92.0796460176991</v>
      </c>
      <c r="G46" s="42">
        <f t="shared" si="4"/>
        <v>1.138</v>
      </c>
      <c r="H46" s="28">
        <f t="shared" si="5"/>
        <v>75.16016115183936</v>
      </c>
      <c r="I46" s="42">
        <f t="shared" si="6"/>
        <v>1.3432</v>
      </c>
      <c r="J46" s="28">
        <f t="shared" si="7"/>
        <v>172.9145211122554</v>
      </c>
      <c r="K46" s="42">
        <f t="shared" si="8"/>
        <v>0.6221000000000001</v>
      </c>
      <c r="L46" s="99">
        <f t="shared" si="9"/>
        <v>28.433657845422555</v>
      </c>
      <c r="M46" s="45"/>
      <c r="N46" s="2"/>
      <c r="O46" s="9"/>
      <c r="Q46" s="1"/>
    </row>
    <row r="47" spans="1:17" ht="12.75">
      <c r="A47" s="12"/>
      <c r="B47" s="100" t="s">
        <v>252</v>
      </c>
      <c r="C47" s="42">
        <f t="shared" si="0"/>
        <v>2.9792000000000005</v>
      </c>
      <c r="D47" s="17">
        <f t="shared" si="2"/>
        <v>123.59261563990877</v>
      </c>
      <c r="E47" s="42">
        <f t="shared" si="1"/>
        <v>4.8027</v>
      </c>
      <c r="F47" s="201">
        <f t="shared" si="3"/>
        <v>2125.0884955752213</v>
      </c>
      <c r="G47" s="42">
        <f t="shared" si="4"/>
        <v>1.2199</v>
      </c>
      <c r="H47" s="28">
        <f t="shared" si="5"/>
        <v>80.56931510468264</v>
      </c>
      <c r="I47" s="42">
        <f t="shared" si="6"/>
        <v>1.8731999999999998</v>
      </c>
      <c r="J47" s="28">
        <f t="shared" si="7"/>
        <v>241.1431513903192</v>
      </c>
      <c r="K47" s="42">
        <f t="shared" si="8"/>
        <v>16.182100000000002</v>
      </c>
      <c r="L47" s="99">
        <f t="shared" si="9"/>
        <v>739.617898441428</v>
      </c>
      <c r="M47" s="12"/>
      <c r="N47" s="1"/>
      <c r="O47" s="1"/>
      <c r="Q47" s="1"/>
    </row>
    <row r="48" spans="1:17" ht="12.75">
      <c r="A48" s="12"/>
      <c r="B48" s="100" t="s">
        <v>274</v>
      </c>
      <c r="C48" s="42">
        <f t="shared" si="0"/>
        <v>0.8715999999999999</v>
      </c>
      <c r="D48" s="17">
        <f t="shared" si="2"/>
        <v>36.15847334577889</v>
      </c>
      <c r="E48" s="42">
        <f t="shared" si="1"/>
        <v>0.11329999999999998</v>
      </c>
      <c r="F48" s="201">
        <f t="shared" si="3"/>
        <v>50.132743362831846</v>
      </c>
      <c r="G48" s="42">
        <f t="shared" si="4"/>
        <v>0.11430000000000007</v>
      </c>
      <c r="H48" s="28">
        <f t="shared" si="5"/>
        <v>7.5490390330889685</v>
      </c>
      <c r="I48" s="42">
        <f t="shared" si="6"/>
        <v>0.31320000000000003</v>
      </c>
      <c r="J48" s="28">
        <f t="shared" si="7"/>
        <v>40.31925849639547</v>
      </c>
      <c r="K48" s="42">
        <f t="shared" si="8"/>
        <v>0.7421000000000002</v>
      </c>
      <c r="L48" s="99">
        <f t="shared" si="9"/>
        <v>33.91836921248687</v>
      </c>
      <c r="Q48" s="1"/>
    </row>
    <row r="49" spans="1:17" ht="12.75">
      <c r="A49" s="12"/>
      <c r="B49" s="100" t="s">
        <v>6</v>
      </c>
      <c r="C49" s="42">
        <f t="shared" si="0"/>
        <v>1.4927000000000001</v>
      </c>
      <c r="D49" s="17">
        <f t="shared" si="2"/>
        <v>61.924911844015774</v>
      </c>
      <c r="E49" s="42">
        <f t="shared" si="1"/>
        <v>0.07189999999999999</v>
      </c>
      <c r="F49" s="201">
        <f t="shared" si="3"/>
        <v>31.814159292035395</v>
      </c>
      <c r="G49" s="42">
        <f t="shared" si="4"/>
        <v>0.09499999999999997</v>
      </c>
      <c r="H49" s="28">
        <f t="shared" si="5"/>
        <v>6.274354401954954</v>
      </c>
      <c r="I49" s="42">
        <f t="shared" si="6"/>
        <v>0.13319999999999999</v>
      </c>
      <c r="J49" s="28">
        <f t="shared" si="7"/>
        <v>17.147270854788875</v>
      </c>
      <c r="K49" s="42">
        <f t="shared" si="8"/>
        <v>0.21209999999999996</v>
      </c>
      <c r="L49" s="99">
        <f t="shared" si="9"/>
        <v>9.694227341286162</v>
      </c>
      <c r="Q49" s="1"/>
    </row>
    <row r="50" spans="1:17" ht="12.75">
      <c r="A50" s="12"/>
      <c r="B50" s="100" t="s">
        <v>200</v>
      </c>
      <c r="C50" s="42">
        <f t="shared" si="0"/>
        <v>0.6847000000000003</v>
      </c>
      <c r="D50" s="17">
        <f t="shared" si="2"/>
        <v>28.404895249948158</v>
      </c>
      <c r="E50" s="42">
        <f t="shared" si="1"/>
        <v>1.1901</v>
      </c>
      <c r="F50" s="201">
        <f t="shared" si="3"/>
        <v>526.5929203539822</v>
      </c>
      <c r="G50" s="42">
        <f t="shared" si="4"/>
        <v>1.3287</v>
      </c>
      <c r="H50" s="28">
        <f t="shared" si="5"/>
        <v>87.75510204081633</v>
      </c>
      <c r="I50" s="42">
        <f t="shared" si="6"/>
        <v>0.36319999999999986</v>
      </c>
      <c r="J50" s="28">
        <f t="shared" si="7"/>
        <v>46.755921730175054</v>
      </c>
      <c r="K50" s="42">
        <f t="shared" si="8"/>
        <v>0.5221</v>
      </c>
      <c r="L50" s="99">
        <f t="shared" si="9"/>
        <v>23.863065039535627</v>
      </c>
      <c r="Q50" s="1"/>
    </row>
    <row r="51" spans="1:17" ht="13.5" thickBot="1">
      <c r="A51" s="12"/>
      <c r="B51" s="101" t="s">
        <v>201</v>
      </c>
      <c r="C51" s="204">
        <f t="shared" si="0"/>
        <v>1.0272000000000001</v>
      </c>
      <c r="D51" s="206">
        <f t="shared" si="2"/>
        <v>42.61356565028003</v>
      </c>
      <c r="E51" s="204">
        <f t="shared" si="1"/>
        <v>0.12639999999999998</v>
      </c>
      <c r="F51" s="207">
        <f t="shared" si="3"/>
        <v>55.929203539823</v>
      </c>
      <c r="G51" s="204">
        <f t="shared" si="4"/>
        <v>0.0051000000000001044</v>
      </c>
      <c r="H51" s="150">
        <f t="shared" si="5"/>
        <v>0.336833762631273</v>
      </c>
      <c r="I51" s="204">
        <f t="shared" si="6"/>
        <v>0.1731999999999999</v>
      </c>
      <c r="J51" s="150">
        <f t="shared" si="7"/>
        <v>22.296601441812548</v>
      </c>
      <c r="K51" s="204">
        <f t="shared" si="8"/>
        <v>0.5621</v>
      </c>
      <c r="L51" s="208">
        <f t="shared" si="9"/>
        <v>25.691302161890402</v>
      </c>
      <c r="Q51" s="1"/>
    </row>
    <row r="52" spans="1:17" ht="12.75">
      <c r="A52" s="12"/>
      <c r="Q52" s="1"/>
    </row>
    <row r="53" spans="1:17" ht="12.75">
      <c r="A53" s="12"/>
      <c r="Q53" s="1"/>
    </row>
    <row r="54" spans="1:17" ht="12.75">
      <c r="A54" s="12"/>
      <c r="Q54" s="1"/>
    </row>
    <row r="55" spans="1:17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"/>
      <c r="O55" s="1"/>
      <c r="Q55" s="1"/>
    </row>
    <row r="56" spans="1:17" ht="36.75" customHeight="1" thickBot="1">
      <c r="A56" s="12"/>
      <c r="B56" s="298" t="s">
        <v>118</v>
      </c>
      <c r="C56" s="298"/>
      <c r="D56" s="68"/>
      <c r="E56" s="68"/>
      <c r="F56" s="68"/>
      <c r="I56" s="12"/>
      <c r="M56" s="12"/>
      <c r="Q56" s="1"/>
    </row>
    <row r="57" spans="1:17" ht="12.75">
      <c r="A57" s="12"/>
      <c r="B57" s="88" t="s">
        <v>100</v>
      </c>
      <c r="C57" s="89" t="s">
        <v>38</v>
      </c>
      <c r="D57" s="12"/>
      <c r="E57" s="12"/>
      <c r="I57" s="12"/>
      <c r="M57" s="12"/>
      <c r="Q57" s="1"/>
    </row>
    <row r="58" spans="1:20" ht="12.75">
      <c r="A58" s="12"/>
      <c r="B58" s="100" t="s">
        <v>88</v>
      </c>
      <c r="C58" s="77">
        <v>10.910599460692817</v>
      </c>
      <c r="D58" s="12"/>
      <c r="E58" s="12"/>
      <c r="I58" s="12"/>
      <c r="M58" s="12"/>
      <c r="Q58" s="1"/>
      <c r="R58" s="1"/>
      <c r="S58" s="1"/>
      <c r="T58" s="10"/>
    </row>
    <row r="59" spans="1:20" ht="15" customHeight="1">
      <c r="A59" s="12"/>
      <c r="B59" s="100" t="s">
        <v>91</v>
      </c>
      <c r="C59" s="77">
        <v>12.773283551130474</v>
      </c>
      <c r="D59" s="12"/>
      <c r="E59" s="12"/>
      <c r="I59" s="12"/>
      <c r="M59" s="12"/>
      <c r="Q59" s="1"/>
      <c r="R59" s="1"/>
      <c r="S59" s="1"/>
      <c r="T59" s="1"/>
    </row>
    <row r="60" spans="1:16" s="1" customFormat="1" ht="13.5" customHeight="1">
      <c r="A60" s="12"/>
      <c r="B60" s="100" t="s">
        <v>7</v>
      </c>
      <c r="C60" s="77">
        <v>14.627670607757738</v>
      </c>
      <c r="D60" s="12"/>
      <c r="E60" s="12"/>
      <c r="F60" s="11"/>
      <c r="G60" s="11"/>
      <c r="H60" s="11"/>
      <c r="I60" s="12"/>
      <c r="J60" s="11"/>
      <c r="K60" s="11"/>
      <c r="L60" s="11"/>
      <c r="M60" s="12"/>
      <c r="N60"/>
      <c r="O60"/>
      <c r="P60"/>
    </row>
    <row r="61" spans="1:16" s="1" customFormat="1" ht="12.75">
      <c r="A61" s="12"/>
      <c r="B61" s="100" t="s">
        <v>198</v>
      </c>
      <c r="C61" s="77">
        <v>22.708981539099778</v>
      </c>
      <c r="D61" s="12"/>
      <c r="E61" s="12"/>
      <c r="F61" s="11"/>
      <c r="G61" s="11"/>
      <c r="H61" s="11"/>
      <c r="I61" s="12"/>
      <c r="J61" s="11"/>
      <c r="K61" s="11"/>
      <c r="L61" s="11"/>
      <c r="M61" s="12"/>
      <c r="N61"/>
      <c r="O61"/>
      <c r="P61"/>
    </row>
    <row r="62" spans="1:16" s="1" customFormat="1" ht="12.75">
      <c r="A62" s="12"/>
      <c r="B62" s="100" t="s">
        <v>200</v>
      </c>
      <c r="C62" s="77">
        <v>28.404895249948158</v>
      </c>
      <c r="D62" s="12"/>
      <c r="E62" s="12"/>
      <c r="F62" s="11"/>
      <c r="G62" s="11"/>
      <c r="H62" s="11"/>
      <c r="I62" s="12"/>
      <c r="J62" s="11"/>
      <c r="K62" s="11"/>
      <c r="L62" s="11"/>
      <c r="M62" s="12"/>
      <c r="N62"/>
      <c r="O62"/>
      <c r="P62"/>
    </row>
    <row r="63" spans="2:13" ht="12.75">
      <c r="B63" s="100" t="s">
        <v>11</v>
      </c>
      <c r="C63" s="77">
        <v>30.931342045218837</v>
      </c>
      <c r="D63" s="12"/>
      <c r="E63" s="12"/>
      <c r="I63" s="12"/>
      <c r="M63" s="12"/>
    </row>
    <row r="64" spans="2:13" ht="12.75">
      <c r="B64" s="100" t="s">
        <v>10</v>
      </c>
      <c r="C64" s="77">
        <v>32.387471478946274</v>
      </c>
      <c r="D64" s="12"/>
      <c r="E64" s="12"/>
      <c r="I64" s="12"/>
      <c r="M64" s="12"/>
    </row>
    <row r="65" spans="2:16" ht="12.75">
      <c r="B65" s="100" t="s">
        <v>8</v>
      </c>
      <c r="C65" s="77">
        <v>32.449699232524374</v>
      </c>
      <c r="D65" s="12"/>
      <c r="E65" s="12"/>
      <c r="I65" s="12"/>
      <c r="M65" s="12"/>
      <c r="P65" s="1"/>
    </row>
    <row r="66" spans="2:16" ht="12.75">
      <c r="B66" s="100" t="s">
        <v>270</v>
      </c>
      <c r="C66" s="77">
        <v>36.079651524579965</v>
      </c>
      <c r="D66" s="12"/>
      <c r="E66" s="12"/>
      <c r="I66" s="12"/>
      <c r="M66" s="12"/>
      <c r="P66" s="1"/>
    </row>
    <row r="67" spans="2:16" ht="12.75">
      <c r="B67" s="100" t="s">
        <v>274</v>
      </c>
      <c r="C67" s="77">
        <v>36.15847334577889</v>
      </c>
      <c r="D67" s="12"/>
      <c r="E67" s="12"/>
      <c r="I67" s="12"/>
      <c r="M67" s="12"/>
      <c r="P67" s="1"/>
    </row>
    <row r="68" spans="2:16" ht="12.75">
      <c r="B68" s="100" t="s">
        <v>260</v>
      </c>
      <c r="C68" s="77">
        <v>41.89172370877412</v>
      </c>
      <c r="D68" s="12"/>
      <c r="E68" s="12"/>
      <c r="I68" s="12"/>
      <c r="M68" s="12"/>
      <c r="P68" s="1"/>
    </row>
    <row r="69" spans="2:16" ht="12.75">
      <c r="B69" s="100" t="s">
        <v>201</v>
      </c>
      <c r="C69" s="77">
        <v>42.61356565028003</v>
      </c>
      <c r="D69" s="12"/>
      <c r="E69" s="12"/>
      <c r="I69" s="12"/>
      <c r="M69" s="12"/>
      <c r="P69" s="1"/>
    </row>
    <row r="70" spans="2:13" ht="12.75">
      <c r="B70" s="100" t="s">
        <v>14</v>
      </c>
      <c r="C70" s="77">
        <v>44.555071561916634</v>
      </c>
      <c r="D70" s="12"/>
      <c r="E70" s="12"/>
      <c r="I70" s="12"/>
      <c r="M70" s="12"/>
    </row>
    <row r="71" spans="2:13" ht="12.75">
      <c r="B71" s="100" t="s">
        <v>6</v>
      </c>
      <c r="C71" s="77">
        <v>61.924911844015774</v>
      </c>
      <c r="D71" s="12"/>
      <c r="E71" s="12"/>
      <c r="I71" s="12"/>
      <c r="M71" s="12"/>
    </row>
    <row r="72" spans="2:13" ht="12">
      <c r="B72" s="100" t="s">
        <v>9</v>
      </c>
      <c r="C72" s="77">
        <v>63.667288944202454</v>
      </c>
      <c r="D72" s="12"/>
      <c r="E72" s="12"/>
      <c r="I72" s="12"/>
      <c r="M72" s="12"/>
    </row>
    <row r="73" spans="2:15" ht="12.75">
      <c r="B73" s="100" t="s">
        <v>81</v>
      </c>
      <c r="C73" s="77">
        <v>76.6977805434557</v>
      </c>
      <c r="D73" s="12"/>
      <c r="E73" s="12"/>
      <c r="F73" s="12"/>
      <c r="G73" s="12"/>
      <c r="H73" s="12"/>
      <c r="I73" s="12"/>
      <c r="M73" s="12"/>
      <c r="N73" s="1"/>
      <c r="O73" s="1"/>
    </row>
    <row r="74" spans="2:15" ht="12.75">
      <c r="B74" s="100" t="s">
        <v>13</v>
      </c>
      <c r="C74" s="77">
        <v>77.75150383737815</v>
      </c>
      <c r="D74" s="12"/>
      <c r="E74" s="12"/>
      <c r="F74" s="12"/>
      <c r="G74" s="12"/>
      <c r="H74" s="12"/>
      <c r="I74" s="12"/>
      <c r="M74" s="12"/>
      <c r="N74" s="1"/>
      <c r="O74" s="1"/>
    </row>
    <row r="75" spans="2:15" ht="12.75">
      <c r="B75" s="100" t="s">
        <v>199</v>
      </c>
      <c r="C75" s="77">
        <v>80.45218834266751</v>
      </c>
      <c r="D75" s="68"/>
      <c r="E75" s="68"/>
      <c r="F75" s="68"/>
      <c r="G75" s="68"/>
      <c r="H75" s="12"/>
      <c r="I75" s="12"/>
      <c r="J75" s="12"/>
      <c r="K75" s="12"/>
      <c r="L75" s="12"/>
      <c r="M75" s="12"/>
      <c r="N75" s="1"/>
      <c r="O75" s="1"/>
    </row>
    <row r="76" spans="2:15" ht="12.75">
      <c r="B76" s="100" t="s">
        <v>12</v>
      </c>
      <c r="C76" s="77">
        <v>121.31922837585566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"/>
      <c r="O76" s="1"/>
    </row>
    <row r="77" spans="2:15" ht="13.5" thickBot="1">
      <c r="B77" s="101" t="s">
        <v>252</v>
      </c>
      <c r="C77" s="213">
        <v>123.59261563990877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"/>
      <c r="O77" s="1"/>
    </row>
    <row r="78" ht="12.75">
      <c r="D78" s="12"/>
    </row>
    <row r="79" ht="13.5" customHeight="1">
      <c r="D79" s="12"/>
    </row>
    <row r="80" ht="12.75">
      <c r="D80" s="12"/>
    </row>
    <row r="81" spans="2:4" ht="24.75" customHeight="1" thickBot="1">
      <c r="B81" s="298" t="s">
        <v>122</v>
      </c>
      <c r="C81" s="298"/>
      <c r="D81" s="12"/>
    </row>
    <row r="82" spans="2:4" ht="12.75">
      <c r="B82" s="88" t="s">
        <v>100</v>
      </c>
      <c r="C82" s="89" t="s">
        <v>38</v>
      </c>
      <c r="D82" s="12"/>
    </row>
    <row r="83" spans="2:4" ht="12.75">
      <c r="B83" s="100" t="s">
        <v>8</v>
      </c>
      <c r="C83" s="214">
        <v>5.884955752212392</v>
      </c>
      <c r="D83" s="12"/>
    </row>
    <row r="84" spans="2:4" ht="12.75">
      <c r="B84" s="100" t="s">
        <v>9</v>
      </c>
      <c r="C84" s="214">
        <v>8.36283185840708</v>
      </c>
      <c r="D84" s="12"/>
    </row>
    <row r="85" spans="2:4" ht="12.75">
      <c r="B85" s="100" t="s">
        <v>7</v>
      </c>
      <c r="C85" s="214">
        <v>18.4070796460177</v>
      </c>
      <c r="D85" s="12"/>
    </row>
    <row r="86" spans="2:4" ht="12.75">
      <c r="B86" s="100" t="s">
        <v>13</v>
      </c>
      <c r="C86" s="214">
        <v>23.89380530973452</v>
      </c>
      <c r="D86" s="12"/>
    </row>
    <row r="87" spans="2:4" ht="12.75">
      <c r="B87" s="100" t="s">
        <v>260</v>
      </c>
      <c r="C87" s="214">
        <v>25.17699115044247</v>
      </c>
      <c r="D87" s="12"/>
    </row>
    <row r="88" spans="2:4" ht="12.75">
      <c r="B88" s="100" t="s">
        <v>10</v>
      </c>
      <c r="C88" s="214">
        <v>28.716814159292028</v>
      </c>
      <c r="D88" s="12"/>
    </row>
    <row r="89" spans="2:4" ht="12.75">
      <c r="B89" s="100" t="s">
        <v>6</v>
      </c>
      <c r="C89" s="214">
        <v>31.814159292035395</v>
      </c>
      <c r="D89" s="12"/>
    </row>
    <row r="90" spans="2:4" ht="12.75">
      <c r="B90" s="100" t="s">
        <v>274</v>
      </c>
      <c r="C90" s="214">
        <v>50.132743362831846</v>
      </c>
      <c r="D90" s="12"/>
    </row>
    <row r="91" spans="2:4" ht="12.75">
      <c r="B91" s="100" t="s">
        <v>91</v>
      </c>
      <c r="C91" s="214">
        <v>50.221238938053105</v>
      </c>
      <c r="D91" s="12"/>
    </row>
    <row r="92" spans="2:3" ht="12.75">
      <c r="B92" s="100" t="s">
        <v>11</v>
      </c>
      <c r="C92" s="214">
        <v>53.89380530973451</v>
      </c>
    </row>
    <row r="93" spans="2:3" ht="12.75">
      <c r="B93" s="100" t="s">
        <v>201</v>
      </c>
      <c r="C93" s="214">
        <v>55.929203539823</v>
      </c>
    </row>
    <row r="94" spans="2:7" ht="12.75">
      <c r="B94" s="100" t="s">
        <v>199</v>
      </c>
      <c r="C94" s="214">
        <v>56.592920353982294</v>
      </c>
      <c r="D94" s="68"/>
      <c r="E94" s="68"/>
      <c r="F94" s="68"/>
      <c r="G94" s="68"/>
    </row>
    <row r="95" spans="2:4" ht="12">
      <c r="B95" s="100" t="s">
        <v>270</v>
      </c>
      <c r="C95" s="214">
        <v>70.30973451327434</v>
      </c>
      <c r="D95" s="12"/>
    </row>
    <row r="96" spans="2:4" ht="12">
      <c r="B96" s="100" t="s">
        <v>14</v>
      </c>
      <c r="C96" s="214">
        <v>88.2300884955752</v>
      </c>
      <c r="D96" s="12"/>
    </row>
    <row r="97" spans="2:4" ht="12.75">
      <c r="B97" s="100" t="s">
        <v>81</v>
      </c>
      <c r="C97" s="214">
        <v>92.0796460176991</v>
      </c>
      <c r="D97" s="12"/>
    </row>
    <row r="98" spans="2:4" ht="13.5" customHeight="1">
      <c r="B98" s="100" t="s">
        <v>88</v>
      </c>
      <c r="C98" s="214">
        <v>136.28318584070797</v>
      </c>
      <c r="D98" s="12"/>
    </row>
    <row r="99" spans="2:4" ht="12.75">
      <c r="B99" s="100" t="s">
        <v>198</v>
      </c>
      <c r="C99" s="214">
        <v>234.38053097345136</v>
      </c>
      <c r="D99" s="12"/>
    </row>
    <row r="100" spans="2:4" ht="12.75">
      <c r="B100" s="100" t="s">
        <v>12</v>
      </c>
      <c r="C100" s="214">
        <v>517.8318584070797</v>
      </c>
      <c r="D100" s="12"/>
    </row>
    <row r="101" spans="2:4" ht="12.75">
      <c r="B101" s="100" t="s">
        <v>200</v>
      </c>
      <c r="C101" s="214">
        <v>526.5929203539822</v>
      </c>
      <c r="D101" s="12"/>
    </row>
    <row r="102" spans="2:4" ht="13.5" thickBot="1">
      <c r="B102" s="101" t="s">
        <v>252</v>
      </c>
      <c r="C102" s="215">
        <v>2125.0884955752213</v>
      </c>
      <c r="D102" s="12"/>
    </row>
    <row r="103" spans="4:5" ht="12.75">
      <c r="D103" s="12"/>
      <c r="E103" s="212" t="s">
        <v>273</v>
      </c>
    </row>
    <row r="104" ht="12.75">
      <c r="D104" s="12"/>
    </row>
    <row r="105" ht="12.75">
      <c r="D105" s="12"/>
    </row>
    <row r="106" spans="2:4" ht="36.75" customHeight="1" thickBot="1">
      <c r="B106" s="298" t="s">
        <v>120</v>
      </c>
      <c r="C106" s="298"/>
      <c r="D106" s="12"/>
    </row>
    <row r="107" spans="2:4" ht="12.75">
      <c r="B107" s="88" t="s">
        <v>100</v>
      </c>
      <c r="C107" s="89" t="s">
        <v>38</v>
      </c>
      <c r="D107" s="12"/>
    </row>
    <row r="108" spans="2:4" ht="12.75">
      <c r="B108" s="100" t="s">
        <v>88</v>
      </c>
      <c r="C108" s="99">
        <v>0.09906875371508202</v>
      </c>
      <c r="D108" s="12"/>
    </row>
    <row r="109" spans="2:4" ht="12.75">
      <c r="B109" s="100" t="s">
        <v>198</v>
      </c>
      <c r="C109" s="99">
        <v>0.13209167162010446</v>
      </c>
      <c r="D109" s="12"/>
    </row>
    <row r="110" spans="2:4" ht="12.75">
      <c r="B110" s="100" t="s">
        <v>201</v>
      </c>
      <c r="C110" s="99">
        <v>0.336833762631273</v>
      </c>
      <c r="D110" s="12"/>
    </row>
    <row r="111" spans="2:4" ht="12.75">
      <c r="B111" s="100" t="s">
        <v>10</v>
      </c>
      <c r="C111" s="99">
        <v>1.0765471237038493</v>
      </c>
      <c r="D111" s="12"/>
    </row>
    <row r="112" spans="2:3" ht="12.75">
      <c r="B112" s="100" t="s">
        <v>6</v>
      </c>
      <c r="C112" s="99">
        <v>6.274354401954954</v>
      </c>
    </row>
    <row r="113" spans="2:7" ht="12.75">
      <c r="B113" s="100" t="s">
        <v>274</v>
      </c>
      <c r="C113" s="99">
        <v>7.5490390330889685</v>
      </c>
      <c r="D113" s="68"/>
      <c r="E113" s="68"/>
      <c r="F113" s="68"/>
      <c r="G113" s="68"/>
    </row>
    <row r="114" spans="2:4" ht="12.75">
      <c r="B114" s="100" t="s">
        <v>91</v>
      </c>
      <c r="C114" s="99">
        <v>14.213063866323234</v>
      </c>
      <c r="D114" s="12"/>
    </row>
    <row r="115" spans="2:4" ht="12.75">
      <c r="B115" s="100" t="s">
        <v>7</v>
      </c>
      <c r="C115" s="99">
        <v>19.3712436430883</v>
      </c>
      <c r="D115" s="46"/>
    </row>
    <row r="116" spans="2:4" ht="12">
      <c r="B116" s="100" t="s">
        <v>270</v>
      </c>
      <c r="C116" s="99">
        <v>21.58377914272505</v>
      </c>
      <c r="D116" s="46"/>
    </row>
    <row r="117" spans="2:4" ht="13.5" customHeight="1">
      <c r="B117" s="100" t="s">
        <v>11</v>
      </c>
      <c r="C117" s="99">
        <v>22.950927943993126</v>
      </c>
      <c r="D117" s="46"/>
    </row>
    <row r="118" spans="2:4" ht="12.75">
      <c r="B118" s="100" t="s">
        <v>260</v>
      </c>
      <c r="C118" s="99">
        <v>26.041873059903576</v>
      </c>
      <c r="D118" s="46"/>
    </row>
    <row r="119" spans="2:4" ht="12.75">
      <c r="B119" s="100" t="s">
        <v>8</v>
      </c>
      <c r="C119" s="99">
        <v>48.391783898025224</v>
      </c>
      <c r="D119" s="46"/>
    </row>
    <row r="120" spans="2:4" ht="12.75">
      <c r="B120" s="100" t="s">
        <v>13</v>
      </c>
      <c r="C120" s="99">
        <v>51.44970609603064</v>
      </c>
      <c r="D120" s="46"/>
    </row>
    <row r="121" spans="2:4" ht="12">
      <c r="B121" s="100" t="s">
        <v>14</v>
      </c>
      <c r="C121" s="99">
        <v>58.08070801135988</v>
      </c>
      <c r="D121" s="12"/>
    </row>
    <row r="122" spans="2:4" ht="12">
      <c r="B122" s="100" t="s">
        <v>199</v>
      </c>
      <c r="C122" s="99">
        <v>63.33135195825902</v>
      </c>
      <c r="D122" s="12"/>
    </row>
    <row r="123" spans="2:4" ht="12">
      <c r="B123" s="100" t="s">
        <v>12</v>
      </c>
      <c r="C123" s="99">
        <v>70.64262598243181</v>
      </c>
      <c r="D123" s="12"/>
    </row>
    <row r="124" spans="2:4" ht="12.75">
      <c r="B124" s="100" t="s">
        <v>9</v>
      </c>
      <c r="C124" s="99">
        <v>72.45228188362724</v>
      </c>
      <c r="D124" s="12"/>
    </row>
    <row r="125" spans="2:4" ht="12.75">
      <c r="B125" s="100" t="s">
        <v>81</v>
      </c>
      <c r="C125" s="99">
        <v>75.16016115183936</v>
      </c>
      <c r="D125" s="12"/>
    </row>
    <row r="126" spans="2:4" ht="12.75">
      <c r="B126" s="100" t="s">
        <v>252</v>
      </c>
      <c r="C126" s="99">
        <v>80.56931510468264</v>
      </c>
      <c r="D126" s="12"/>
    </row>
    <row r="127" spans="2:4" ht="13.5" thickBot="1">
      <c r="B127" s="101" t="s">
        <v>200</v>
      </c>
      <c r="C127" s="208">
        <v>87.75510204081633</v>
      </c>
      <c r="D127" s="12"/>
    </row>
    <row r="128" ht="12.75">
      <c r="D128" s="12"/>
    </row>
    <row r="129" ht="12.75">
      <c r="D129" s="12"/>
    </row>
    <row r="130" spans="2:3" ht="36.75" customHeight="1" thickBot="1">
      <c r="B130" s="298" t="s">
        <v>119</v>
      </c>
      <c r="C130" s="298"/>
    </row>
    <row r="131" spans="2:3" ht="12.75">
      <c r="B131" s="209" t="s">
        <v>100</v>
      </c>
      <c r="C131" s="89" t="s">
        <v>38</v>
      </c>
    </row>
    <row r="132" spans="2:5" ht="12.75">
      <c r="B132" s="100" t="s">
        <v>260</v>
      </c>
      <c r="C132" s="216">
        <v>4.273944387229661</v>
      </c>
      <c r="D132" s="68"/>
      <c r="E132" s="68"/>
    </row>
    <row r="133" spans="2:5" ht="12.75">
      <c r="B133" s="100" t="s">
        <v>8</v>
      </c>
      <c r="C133" s="216">
        <v>5.484037075180223</v>
      </c>
      <c r="D133" s="12"/>
      <c r="E133" s="12"/>
    </row>
    <row r="134" spans="2:5" ht="12.75">
      <c r="B134" s="100" t="s">
        <v>13</v>
      </c>
      <c r="C134" s="216">
        <v>7.621009268795046</v>
      </c>
      <c r="D134" s="12"/>
      <c r="E134" s="12"/>
    </row>
    <row r="135" spans="2:5" ht="12.75">
      <c r="B135" s="100" t="s">
        <v>9</v>
      </c>
      <c r="C135" s="216">
        <v>9.423274974253339</v>
      </c>
      <c r="D135" s="12"/>
      <c r="E135" s="12"/>
    </row>
    <row r="136" spans="2:5" ht="12.75">
      <c r="B136" s="100" t="s">
        <v>10</v>
      </c>
      <c r="C136" s="216">
        <v>10.71060762100926</v>
      </c>
      <c r="D136" s="12"/>
      <c r="E136" s="12"/>
    </row>
    <row r="137" spans="2:5" ht="12.75">
      <c r="B137" s="100" t="s">
        <v>6</v>
      </c>
      <c r="C137" s="216">
        <v>17.147270854788875</v>
      </c>
      <c r="D137" s="12"/>
      <c r="E137" s="12"/>
    </row>
    <row r="138" spans="2:5" ht="12.75">
      <c r="B138" s="100" t="s">
        <v>91</v>
      </c>
      <c r="C138" s="216">
        <v>18.782183316168886</v>
      </c>
      <c r="D138" s="12"/>
      <c r="E138" s="12"/>
    </row>
    <row r="139" spans="2:5" ht="13.5" customHeight="1">
      <c r="B139" s="100" t="s">
        <v>7</v>
      </c>
      <c r="C139" s="216">
        <v>21.047888774459317</v>
      </c>
      <c r="D139" s="12"/>
      <c r="E139" s="12"/>
    </row>
    <row r="140" spans="2:5" ht="12.75">
      <c r="B140" s="100" t="s">
        <v>201</v>
      </c>
      <c r="C140" s="216">
        <v>22.296601441812548</v>
      </c>
      <c r="D140" s="12"/>
      <c r="E140" s="12"/>
    </row>
    <row r="141" spans="2:5" ht="12.75">
      <c r="B141" s="100" t="s">
        <v>270</v>
      </c>
      <c r="C141" s="216">
        <v>36.4572605561277</v>
      </c>
      <c r="D141" s="12"/>
      <c r="E141" s="12"/>
    </row>
    <row r="142" spans="2:5" ht="12.75">
      <c r="B142" s="100" t="s">
        <v>274</v>
      </c>
      <c r="C142" s="216">
        <v>40.31925849639547</v>
      </c>
      <c r="D142" s="12"/>
      <c r="E142" s="12"/>
    </row>
    <row r="143" spans="2:5" ht="12.75">
      <c r="B143" s="100" t="s">
        <v>11</v>
      </c>
      <c r="C143" s="216">
        <v>45.46858908341913</v>
      </c>
      <c r="D143" s="12"/>
      <c r="E143" s="12"/>
    </row>
    <row r="144" spans="2:5" ht="12.75">
      <c r="B144" s="100" t="s">
        <v>200</v>
      </c>
      <c r="C144" s="216">
        <v>46.755921730175054</v>
      </c>
      <c r="D144" s="12"/>
      <c r="E144" s="12"/>
    </row>
    <row r="145" spans="2:5" ht="12.75">
      <c r="B145" s="100" t="s">
        <v>198</v>
      </c>
      <c r="C145" s="216">
        <v>58.341915550978364</v>
      </c>
      <c r="D145" s="12"/>
      <c r="E145" s="12"/>
    </row>
    <row r="146" spans="2:5" ht="12.75">
      <c r="B146" s="100" t="s">
        <v>12</v>
      </c>
      <c r="C146" s="216">
        <v>167.7651905252317</v>
      </c>
      <c r="D146" s="12"/>
      <c r="E146" s="12"/>
    </row>
    <row r="147" spans="2:5" ht="12">
      <c r="B147" s="100" t="s">
        <v>81</v>
      </c>
      <c r="C147" s="216">
        <v>172.9145211122554</v>
      </c>
      <c r="D147" s="12"/>
      <c r="E147" s="12"/>
    </row>
    <row r="148" spans="2:5" ht="12">
      <c r="B148" s="100" t="s">
        <v>14</v>
      </c>
      <c r="C148" s="216">
        <v>214.10916580844489</v>
      </c>
      <c r="D148" s="12"/>
      <c r="E148" s="12"/>
    </row>
    <row r="149" spans="2:3" ht="12.75">
      <c r="B149" s="100" t="s">
        <v>252</v>
      </c>
      <c r="C149" s="216">
        <v>241.1431513903192</v>
      </c>
    </row>
    <row r="150" spans="2:3" ht="12.75">
      <c r="B150" s="100" t="s">
        <v>88</v>
      </c>
      <c r="C150" s="216">
        <v>251.44181256436661</v>
      </c>
    </row>
    <row r="151" spans="2:3" ht="13.5" thickBot="1">
      <c r="B151" s="101" t="s">
        <v>199</v>
      </c>
      <c r="C151" s="217">
        <v>360.86508753861995</v>
      </c>
    </row>
    <row r="153" spans="2:3" ht="36.75" customHeight="1" thickBot="1">
      <c r="B153" s="298" t="s">
        <v>121</v>
      </c>
      <c r="C153" s="298"/>
    </row>
    <row r="154" spans="2:3" ht="12.75">
      <c r="B154" s="88" t="s">
        <v>100</v>
      </c>
      <c r="C154" s="89" t="s">
        <v>38</v>
      </c>
    </row>
    <row r="155" spans="2:3" ht="12.75">
      <c r="B155" s="100" t="s">
        <v>9</v>
      </c>
      <c r="C155" s="216">
        <v>0.09598244892362498</v>
      </c>
    </row>
    <row r="156" spans="2:3" ht="12.75">
      <c r="B156" s="100" t="s">
        <v>10</v>
      </c>
      <c r="C156" s="216">
        <v>1.924219571278396</v>
      </c>
    </row>
    <row r="157" spans="2:3" ht="12.75">
      <c r="B157" s="100" t="s">
        <v>13</v>
      </c>
      <c r="C157" s="216">
        <v>4.241510123863065</v>
      </c>
    </row>
    <row r="158" spans="2:3" ht="12.75">
      <c r="B158" s="100" t="s">
        <v>7</v>
      </c>
      <c r="C158" s="216">
        <v>7.8888431829608345</v>
      </c>
    </row>
    <row r="159" spans="2:3" ht="12.75">
      <c r="B159" s="100" t="s">
        <v>6</v>
      </c>
      <c r="C159" s="216">
        <v>9.694227341286162</v>
      </c>
    </row>
    <row r="160" spans="2:3" ht="12.75">
      <c r="B160" s="100" t="s">
        <v>270</v>
      </c>
      <c r="C160" s="216">
        <v>11.522464463640935</v>
      </c>
    </row>
    <row r="161" spans="2:3" ht="12.75">
      <c r="B161" s="100" t="s">
        <v>8</v>
      </c>
      <c r="C161" s="216">
        <v>14.273961332784864</v>
      </c>
    </row>
    <row r="162" spans="2:3" ht="12.75">
      <c r="B162" s="100" t="s">
        <v>198</v>
      </c>
      <c r="C162" s="216">
        <v>17.921294391882633</v>
      </c>
    </row>
    <row r="163" spans="2:3" ht="12.75">
      <c r="B163" s="100" t="s">
        <v>91</v>
      </c>
      <c r="C163" s="216">
        <v>18.579459755930337</v>
      </c>
    </row>
    <row r="164" spans="2:3" ht="12.75">
      <c r="B164" s="100" t="s">
        <v>260</v>
      </c>
      <c r="C164" s="216">
        <v>21.12070935600347</v>
      </c>
    </row>
    <row r="165" spans="2:3" ht="12.75">
      <c r="B165" s="100" t="s">
        <v>200</v>
      </c>
      <c r="C165" s="216">
        <v>23.863065039535627</v>
      </c>
    </row>
    <row r="166" spans="2:3" ht="12.75">
      <c r="B166" s="100" t="s">
        <v>201</v>
      </c>
      <c r="C166" s="216">
        <v>25.691302161890402</v>
      </c>
    </row>
    <row r="167" spans="2:3" ht="12.75">
      <c r="B167" s="100" t="s">
        <v>81</v>
      </c>
      <c r="C167" s="216">
        <v>28.433657845422555</v>
      </c>
    </row>
    <row r="168" spans="2:3" ht="12.75">
      <c r="B168" s="100" t="s">
        <v>274</v>
      </c>
      <c r="C168" s="216">
        <v>33.91836921248687</v>
      </c>
    </row>
    <row r="169" spans="2:3" ht="12.75">
      <c r="B169" s="100" t="s">
        <v>12</v>
      </c>
      <c r="C169" s="216">
        <v>45.34485122720418</v>
      </c>
    </row>
    <row r="170" spans="2:3" ht="12.75">
      <c r="B170" s="100" t="s">
        <v>11</v>
      </c>
      <c r="C170" s="216">
        <v>77.79606014900133</v>
      </c>
    </row>
    <row r="171" spans="2:3" ht="12">
      <c r="B171" s="100" t="s">
        <v>88</v>
      </c>
      <c r="C171" s="216">
        <v>100.19196489784724</v>
      </c>
    </row>
    <row r="172" spans="2:3" ht="12">
      <c r="B172" s="100" t="s">
        <v>14</v>
      </c>
      <c r="C172" s="216">
        <v>104.76255770373419</v>
      </c>
    </row>
    <row r="173" spans="2:3" ht="12.75">
      <c r="B173" s="100" t="s">
        <v>199</v>
      </c>
      <c r="C173" s="216">
        <v>189.31852461264228</v>
      </c>
    </row>
    <row r="174" spans="2:3" ht="13.5" thickBot="1">
      <c r="B174" s="101" t="s">
        <v>252</v>
      </c>
      <c r="C174" s="217">
        <v>739.617898441428</v>
      </c>
    </row>
    <row r="179" ht="12.75">
      <c r="E179" s="212" t="s">
        <v>275</v>
      </c>
    </row>
    <row r="181" spans="2:13" ht="13.5" thickBot="1">
      <c r="B181" s="298" t="s">
        <v>67</v>
      </c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</row>
    <row r="182" spans="2:13" ht="36">
      <c r="B182" s="72" t="s">
        <v>100</v>
      </c>
      <c r="C182" s="71" t="s">
        <v>46</v>
      </c>
      <c r="D182" s="71" t="s">
        <v>47</v>
      </c>
      <c r="E182" s="71" t="s">
        <v>50</v>
      </c>
      <c r="F182" s="71" t="s">
        <v>49</v>
      </c>
      <c r="G182" s="71" t="s">
        <v>48</v>
      </c>
      <c r="H182" s="299" t="s">
        <v>51</v>
      </c>
      <c r="I182" s="300"/>
      <c r="J182" s="300"/>
      <c r="K182" s="300"/>
      <c r="L182" s="301"/>
      <c r="M182" s="73" t="s">
        <v>52</v>
      </c>
    </row>
    <row r="183" spans="2:13" ht="12.75">
      <c r="B183" s="100" t="s">
        <v>10</v>
      </c>
      <c r="C183" s="172">
        <v>32.387471478946274</v>
      </c>
      <c r="D183" s="172">
        <v>28.716814159292028</v>
      </c>
      <c r="E183" s="172">
        <v>0.2839970939832224</v>
      </c>
      <c r="F183" s="172">
        <v>10.71060762100926</v>
      </c>
      <c r="G183" s="172">
        <v>1.924219571278396</v>
      </c>
      <c r="H183" s="47">
        <f aca="true" t="shared" si="10" ref="H183:H202">10-C183/$C$203</f>
        <v>7.379497851772289</v>
      </c>
      <c r="I183" s="47">
        <f aca="true" t="shared" si="11" ref="I183:I202">10-D183/$D$203</f>
        <v>9.864867678597456</v>
      </c>
      <c r="J183" s="47">
        <f aca="true" t="shared" si="12" ref="J183:J202">10-E183/$E$203</f>
        <v>9.967637540453074</v>
      </c>
      <c r="K183" s="47">
        <f aca="true" t="shared" si="13" ref="K183:K202">10-F183/$F$203</f>
        <v>9.703196347031964</v>
      </c>
      <c r="L183" s="47">
        <f aca="true" t="shared" si="14" ref="L183:L202">10-G183/$G$203</f>
        <v>9.973983599162038</v>
      </c>
      <c r="M183" s="48">
        <f aca="true" t="shared" si="15" ref="M183:M202">SUM(H183:L183)</f>
        <v>46.88918301701682</v>
      </c>
    </row>
    <row r="184" spans="2:13" ht="12.75">
      <c r="B184" s="100" t="s">
        <v>91</v>
      </c>
      <c r="C184" s="172">
        <v>12.773283551130474</v>
      </c>
      <c r="D184" s="172">
        <v>50.221238938053105</v>
      </c>
      <c r="E184" s="172">
        <v>14.213063866323234</v>
      </c>
      <c r="F184" s="172">
        <v>18.782183316168886</v>
      </c>
      <c r="G184" s="172">
        <v>18.579459755930337</v>
      </c>
      <c r="H184" s="47">
        <f t="shared" si="10"/>
        <v>8.966501074113856</v>
      </c>
      <c r="I184" s="47">
        <f t="shared" si="11"/>
        <v>9.763674599704332</v>
      </c>
      <c r="J184" s="47">
        <f t="shared" si="12"/>
        <v>8.38037179197712</v>
      </c>
      <c r="K184" s="47">
        <f t="shared" si="13"/>
        <v>9.479523401826484</v>
      </c>
      <c r="L184" s="47">
        <f t="shared" si="14"/>
        <v>9.748796509723707</v>
      </c>
      <c r="M184" s="48">
        <f t="shared" si="15"/>
        <v>46.338867377345494</v>
      </c>
    </row>
    <row r="185" spans="2:13" ht="12.75">
      <c r="B185" s="100" t="s">
        <v>7</v>
      </c>
      <c r="C185" s="195">
        <v>14.627670607757738</v>
      </c>
      <c r="D185" s="172">
        <v>18.4070796460177</v>
      </c>
      <c r="E185" s="172">
        <v>19.3712436430883</v>
      </c>
      <c r="F185" s="172">
        <v>21.047888774459317</v>
      </c>
      <c r="G185" s="172">
        <v>7.8888431829608345</v>
      </c>
      <c r="H185" s="47">
        <f t="shared" si="10"/>
        <v>8.816460794844254</v>
      </c>
      <c r="I185" s="47">
        <f t="shared" si="11"/>
        <v>9.913382055926874</v>
      </c>
      <c r="J185" s="47">
        <f t="shared" si="12"/>
        <v>7.792579212764357</v>
      </c>
      <c r="K185" s="47">
        <f t="shared" si="13"/>
        <v>9.41673801369863</v>
      </c>
      <c r="L185" s="47">
        <f t="shared" si="14"/>
        <v>9.89333893623201</v>
      </c>
      <c r="M185" s="48">
        <f t="shared" si="15"/>
        <v>45.83249901346613</v>
      </c>
    </row>
    <row r="186" spans="2:13" ht="12.75">
      <c r="B186" s="100" t="s">
        <v>201</v>
      </c>
      <c r="C186" s="172">
        <v>42.61356565028003</v>
      </c>
      <c r="D186" s="172">
        <v>55.929203539823</v>
      </c>
      <c r="E186" s="172">
        <v>0.336833762631273</v>
      </c>
      <c r="F186" s="172">
        <v>22.296601441812548</v>
      </c>
      <c r="G186" s="172">
        <v>25.691302161890402</v>
      </c>
      <c r="H186" s="47">
        <f t="shared" si="10"/>
        <v>6.552094522019335</v>
      </c>
      <c r="I186" s="47">
        <f t="shared" si="11"/>
        <v>9.736814708393196</v>
      </c>
      <c r="J186" s="47">
        <f t="shared" si="12"/>
        <v>9.96161661774667</v>
      </c>
      <c r="K186" s="47">
        <f t="shared" si="13"/>
        <v>9.382134703196348</v>
      </c>
      <c r="L186" s="47">
        <f t="shared" si="14"/>
        <v>9.652640880973422</v>
      </c>
      <c r="M186" s="48">
        <f t="shared" si="15"/>
        <v>45.28530143232897</v>
      </c>
    </row>
    <row r="187" spans="2:13" ht="12.75">
      <c r="B187" s="100" t="s">
        <v>198</v>
      </c>
      <c r="C187" s="172">
        <v>22.708981539099778</v>
      </c>
      <c r="D187" s="172">
        <v>234.38053097345136</v>
      </c>
      <c r="E187" s="172">
        <v>0.13209167162010446</v>
      </c>
      <c r="F187" s="172">
        <v>58.341915550978364</v>
      </c>
      <c r="G187" s="172">
        <v>17.921294391882633</v>
      </c>
      <c r="H187" s="47">
        <f t="shared" si="10"/>
        <v>8.162593984962406</v>
      </c>
      <c r="I187" s="47">
        <f t="shared" si="11"/>
        <v>8.89707872654965</v>
      </c>
      <c r="J187" s="47">
        <f t="shared" si="12"/>
        <v>9.984947693233988</v>
      </c>
      <c r="K187" s="47">
        <f t="shared" si="13"/>
        <v>8.383276255707763</v>
      </c>
      <c r="L187" s="47">
        <f t="shared" si="14"/>
        <v>9.75769523115047</v>
      </c>
      <c r="M187" s="48">
        <f t="shared" si="15"/>
        <v>45.18559189160428</v>
      </c>
    </row>
    <row r="188" spans="2:13" ht="12.75">
      <c r="B188" s="100" t="s">
        <v>274</v>
      </c>
      <c r="C188" s="172">
        <v>36.15847334577889</v>
      </c>
      <c r="D188" s="172">
        <v>50.132743362831846</v>
      </c>
      <c r="E188" s="172">
        <v>7.5490390330889685</v>
      </c>
      <c r="F188" s="172">
        <v>40.31925849639547</v>
      </c>
      <c r="G188" s="172">
        <v>33.91836921248687</v>
      </c>
      <c r="H188" s="47">
        <f t="shared" si="10"/>
        <v>7.074382384532761</v>
      </c>
      <c r="I188" s="47">
        <f t="shared" si="11"/>
        <v>9.764091032127762</v>
      </c>
      <c r="J188" s="47">
        <f t="shared" si="12"/>
        <v>9.13976066832242</v>
      </c>
      <c r="K188" s="47">
        <f t="shared" si="13"/>
        <v>8.882705479452055</v>
      </c>
      <c r="L188" s="47">
        <f t="shared" si="14"/>
        <v>9.541406863138901</v>
      </c>
      <c r="M188" s="48">
        <f t="shared" si="15"/>
        <v>44.4023464275739</v>
      </c>
    </row>
    <row r="189" spans="2:13" ht="12.75">
      <c r="B189" s="100" t="s">
        <v>6</v>
      </c>
      <c r="C189" s="172">
        <v>61.924911844015774</v>
      </c>
      <c r="D189" s="172">
        <v>31.814159292035395</v>
      </c>
      <c r="E189" s="172">
        <v>6.274354401954954</v>
      </c>
      <c r="F189" s="172">
        <v>17.147270854788875</v>
      </c>
      <c r="G189" s="172">
        <v>9.694227341286162</v>
      </c>
      <c r="H189" s="47">
        <f t="shared" si="10"/>
        <v>4.989594522019335</v>
      </c>
      <c r="I189" s="47">
        <f t="shared" si="11"/>
        <v>9.850292543777458</v>
      </c>
      <c r="J189" s="47">
        <f t="shared" si="12"/>
        <v>9.285015428614436</v>
      </c>
      <c r="K189" s="47">
        <f t="shared" si="13"/>
        <v>9.524828767123287</v>
      </c>
      <c r="L189" s="47">
        <f t="shared" si="14"/>
        <v>9.86892924898499</v>
      </c>
      <c r="M189" s="48">
        <f t="shared" si="15"/>
        <v>43.51866051051951</v>
      </c>
    </row>
    <row r="190" spans="2:13" ht="12.75">
      <c r="B190" s="100" t="s">
        <v>270</v>
      </c>
      <c r="C190" s="172">
        <v>36.079651524579965</v>
      </c>
      <c r="D190" s="172">
        <v>70.30973451327434</v>
      </c>
      <c r="E190" s="172">
        <v>21.58377914272505</v>
      </c>
      <c r="F190" s="172">
        <v>36.4572605561277</v>
      </c>
      <c r="G190" s="172">
        <v>11.522464463640935</v>
      </c>
      <c r="H190" s="47">
        <f t="shared" si="10"/>
        <v>7.08075993555317</v>
      </c>
      <c r="I190" s="47">
        <f t="shared" si="11"/>
        <v>9.669144439586066</v>
      </c>
      <c r="J190" s="47">
        <f t="shared" si="12"/>
        <v>7.540453074433657</v>
      </c>
      <c r="K190" s="47">
        <f t="shared" si="13"/>
        <v>8.98972602739726</v>
      </c>
      <c r="L190" s="47">
        <f t="shared" si="14"/>
        <v>9.844210578355096</v>
      </c>
      <c r="M190" s="48">
        <f t="shared" si="15"/>
        <v>43.12429405532525</v>
      </c>
    </row>
    <row r="191" spans="2:13" ht="12.75">
      <c r="B191" s="100" t="s">
        <v>260</v>
      </c>
      <c r="C191" s="172">
        <v>41.89172370877412</v>
      </c>
      <c r="D191" s="172">
        <v>25.17699115044247</v>
      </c>
      <c r="E191" s="172">
        <v>26.041873059903576</v>
      </c>
      <c r="F191" s="172">
        <v>4.273944387229661</v>
      </c>
      <c r="G191" s="172">
        <v>21.12070935600347</v>
      </c>
      <c r="H191" s="47">
        <f t="shared" si="10"/>
        <v>6.610499462943072</v>
      </c>
      <c r="I191" s="47">
        <f t="shared" si="11"/>
        <v>9.881524975534596</v>
      </c>
      <c r="J191" s="47">
        <f t="shared" si="12"/>
        <v>7.032437721080755</v>
      </c>
      <c r="K191" s="47">
        <f t="shared" si="13"/>
        <v>9.88156392694064</v>
      </c>
      <c r="L191" s="47">
        <f t="shared" si="14"/>
        <v>9.714437557548155</v>
      </c>
      <c r="M191" s="48">
        <f t="shared" si="15"/>
        <v>43.12046364404722</v>
      </c>
    </row>
    <row r="192" spans="2:13" ht="12.75">
      <c r="B192" s="100" t="s">
        <v>11</v>
      </c>
      <c r="C192" s="172">
        <v>30.931342045218837</v>
      </c>
      <c r="D192" s="172">
        <v>53.89380530973451</v>
      </c>
      <c r="E192" s="172">
        <v>22.950927943993126</v>
      </c>
      <c r="F192" s="172">
        <v>45.46858908341913</v>
      </c>
      <c r="G192" s="172">
        <v>77.79606014900133</v>
      </c>
      <c r="H192" s="47">
        <f t="shared" si="10"/>
        <v>7.4973147153598285</v>
      </c>
      <c r="I192" s="47">
        <f t="shared" si="11"/>
        <v>9.74639265413205</v>
      </c>
      <c r="J192" s="47">
        <f t="shared" si="12"/>
        <v>7.384661699405434</v>
      </c>
      <c r="K192" s="47">
        <f t="shared" si="13"/>
        <v>8.740011415525114</v>
      </c>
      <c r="L192" s="47">
        <f t="shared" si="14"/>
        <v>8.948158768021456</v>
      </c>
      <c r="M192" s="48">
        <f t="shared" si="15"/>
        <v>42.31653925244389</v>
      </c>
    </row>
    <row r="193" spans="2:13" ht="12.75">
      <c r="B193" s="100" t="s">
        <v>8</v>
      </c>
      <c r="C193" s="172">
        <v>32.449699232524374</v>
      </c>
      <c r="D193" s="172">
        <v>5.884955752212392</v>
      </c>
      <c r="E193" s="172">
        <v>48.391783898025224</v>
      </c>
      <c r="F193" s="172">
        <v>5.484037075180223</v>
      </c>
      <c r="G193" s="172">
        <v>14.273961332784864</v>
      </c>
      <c r="H193" s="47">
        <f t="shared" si="10"/>
        <v>7.374462943071967</v>
      </c>
      <c r="I193" s="47">
        <f t="shared" si="11"/>
        <v>9.972307243842005</v>
      </c>
      <c r="J193" s="47">
        <f t="shared" si="12"/>
        <v>4.485587416271544</v>
      </c>
      <c r="K193" s="47">
        <f t="shared" si="13"/>
        <v>9.848030821917808</v>
      </c>
      <c r="L193" s="47">
        <f t="shared" si="14"/>
        <v>9.807008979057107</v>
      </c>
      <c r="M193" s="48">
        <f t="shared" si="15"/>
        <v>41.48739740416043</v>
      </c>
    </row>
    <row r="194" spans="2:13" ht="12.75">
      <c r="B194" s="100" t="s">
        <v>88</v>
      </c>
      <c r="C194" s="172">
        <v>10.910599460692817</v>
      </c>
      <c r="D194" s="172">
        <v>136.28318584070797</v>
      </c>
      <c r="E194" s="172">
        <v>0.09906875371508202</v>
      </c>
      <c r="F194" s="172">
        <v>251.44181256436661</v>
      </c>
      <c r="G194" s="172">
        <v>100.19196489784724</v>
      </c>
      <c r="H194" s="47">
        <f t="shared" si="10"/>
        <v>9.1172126745435</v>
      </c>
      <c r="I194" s="47">
        <f t="shared" si="11"/>
        <v>9.358694067920128</v>
      </c>
      <c r="J194" s="47">
        <f t="shared" si="12"/>
        <v>9.98871076992549</v>
      </c>
      <c r="K194" s="47">
        <f t="shared" si="13"/>
        <v>3.0322488584474883</v>
      </c>
      <c r="L194" s="47">
        <f t="shared" si="14"/>
        <v>8.645355052805261</v>
      </c>
      <c r="M194" s="48">
        <f t="shared" si="15"/>
        <v>40.14222142364187</v>
      </c>
    </row>
    <row r="195" spans="2:13" ht="12.75">
      <c r="B195" s="100" t="s">
        <v>13</v>
      </c>
      <c r="C195" s="172">
        <v>77.75150383737815</v>
      </c>
      <c r="D195" s="172">
        <v>23.89380530973452</v>
      </c>
      <c r="E195" s="172">
        <v>51.44970609603064</v>
      </c>
      <c r="F195" s="172">
        <v>7.621009268795046</v>
      </c>
      <c r="G195" s="172">
        <v>4.241510123863065</v>
      </c>
      <c r="H195" s="47">
        <f t="shared" si="10"/>
        <v>3.7090494092373802</v>
      </c>
      <c r="I195" s="47">
        <f t="shared" si="11"/>
        <v>9.887563245674308</v>
      </c>
      <c r="J195" s="47">
        <f t="shared" si="12"/>
        <v>4.137126514638369</v>
      </c>
      <c r="K195" s="47">
        <f t="shared" si="13"/>
        <v>9.788812785388128</v>
      </c>
      <c r="L195" s="47">
        <f t="shared" si="14"/>
        <v>9.942652684138647</v>
      </c>
      <c r="M195" s="48">
        <f t="shared" si="15"/>
        <v>37.46520463907683</v>
      </c>
    </row>
    <row r="196" spans="2:13" ht="12.75">
      <c r="B196" s="100" t="s">
        <v>9</v>
      </c>
      <c r="C196" s="172">
        <v>63.667288944202454</v>
      </c>
      <c r="D196" s="172">
        <v>8.36283185840708</v>
      </c>
      <c r="E196" s="172">
        <v>72.45228188362724</v>
      </c>
      <c r="F196" s="172">
        <v>9.423274974253339</v>
      </c>
      <c r="G196" s="172">
        <v>0.09598244892362498</v>
      </c>
      <c r="H196" s="47">
        <f t="shared" si="10"/>
        <v>4.848617078410313</v>
      </c>
      <c r="I196" s="47">
        <f t="shared" si="11"/>
        <v>9.960647135986008</v>
      </c>
      <c r="J196" s="47">
        <f t="shared" si="12"/>
        <v>1.7438097388424776</v>
      </c>
      <c r="K196" s="47">
        <f t="shared" si="13"/>
        <v>9.738869863013699</v>
      </c>
      <c r="L196" s="47">
        <f t="shared" si="14"/>
        <v>9.99870226979193</v>
      </c>
      <c r="M196" s="48">
        <f t="shared" si="15"/>
        <v>36.29064608604443</v>
      </c>
    </row>
    <row r="197" spans="2:13" ht="12.75">
      <c r="B197" s="100" t="s">
        <v>200</v>
      </c>
      <c r="C197" s="172">
        <v>28.404895249948158</v>
      </c>
      <c r="D197" s="172">
        <v>526.5929203539822</v>
      </c>
      <c r="E197" s="172">
        <v>87.75510204081633</v>
      </c>
      <c r="F197" s="172">
        <v>46.755921730175054</v>
      </c>
      <c r="G197" s="172">
        <v>23.863065039535627</v>
      </c>
      <c r="H197" s="47">
        <f t="shared" si="10"/>
        <v>7.701732008592911</v>
      </c>
      <c r="I197" s="47">
        <f t="shared" si="11"/>
        <v>7.522018864388782</v>
      </c>
      <c r="J197" s="47">
        <f t="shared" si="12"/>
        <v>0</v>
      </c>
      <c r="K197" s="47">
        <f t="shared" si="13"/>
        <v>8.704337899543379</v>
      </c>
      <c r="L197" s="47">
        <f t="shared" si="14"/>
        <v>9.677359551603315</v>
      </c>
      <c r="M197" s="48">
        <f t="shared" si="15"/>
        <v>33.60544832412839</v>
      </c>
    </row>
    <row r="198" spans="2:13" ht="12.75">
      <c r="B198" s="100" t="s">
        <v>14</v>
      </c>
      <c r="C198" s="172">
        <v>44.555071561916634</v>
      </c>
      <c r="D198" s="172">
        <v>88.2300884955752</v>
      </c>
      <c r="E198" s="172">
        <v>58.08070801135988</v>
      </c>
      <c r="F198" s="172">
        <v>214.10916580844489</v>
      </c>
      <c r="G198" s="172">
        <v>104.76255770373419</v>
      </c>
      <c r="H198" s="47">
        <f t="shared" si="10"/>
        <v>6.3950053705692795</v>
      </c>
      <c r="I198" s="47">
        <f t="shared" si="11"/>
        <v>9.584816873841797</v>
      </c>
      <c r="J198" s="47">
        <f t="shared" si="12"/>
        <v>3.381500714984571</v>
      </c>
      <c r="K198" s="47">
        <f t="shared" si="13"/>
        <v>4.066780821917808</v>
      </c>
      <c r="L198" s="47">
        <f t="shared" si="14"/>
        <v>8.583558376230526</v>
      </c>
      <c r="M198" s="48">
        <f t="shared" si="15"/>
        <v>32.01166215754398</v>
      </c>
    </row>
    <row r="199" spans="2:13" ht="12.75">
      <c r="B199" s="100" t="s">
        <v>81</v>
      </c>
      <c r="C199" s="195">
        <v>76.6977805434557</v>
      </c>
      <c r="D199" s="172">
        <v>92.0796460176991</v>
      </c>
      <c r="E199" s="172">
        <v>75.16016115183936</v>
      </c>
      <c r="F199" s="172">
        <v>172.9145211122554</v>
      </c>
      <c r="G199" s="172">
        <v>28.433657845422555</v>
      </c>
      <c r="H199" s="47">
        <f t="shared" si="10"/>
        <v>3.794307196562838</v>
      </c>
      <c r="I199" s="47">
        <f t="shared" si="11"/>
        <v>9.566702063422658</v>
      </c>
      <c r="J199" s="47">
        <f t="shared" si="12"/>
        <v>1.435237450139235</v>
      </c>
      <c r="K199" s="47">
        <f t="shared" si="13"/>
        <v>5.208333333333333</v>
      </c>
      <c r="L199" s="47">
        <f t="shared" si="14"/>
        <v>9.615562875028582</v>
      </c>
      <c r="M199" s="48">
        <f t="shared" si="15"/>
        <v>29.62014291848665</v>
      </c>
    </row>
    <row r="200" spans="2:13" ht="12.75">
      <c r="B200" s="100" t="s">
        <v>12</v>
      </c>
      <c r="C200" s="172">
        <v>121.31922837585566</v>
      </c>
      <c r="D200" s="172">
        <v>517.8318584070797</v>
      </c>
      <c r="E200" s="172">
        <v>70.64262598243181</v>
      </c>
      <c r="F200" s="172">
        <v>167.7651905252317</v>
      </c>
      <c r="G200" s="172">
        <v>45.34485122720418</v>
      </c>
      <c r="H200" s="47">
        <f t="shared" si="10"/>
        <v>0.18394199785177356</v>
      </c>
      <c r="I200" s="47">
        <f t="shared" si="11"/>
        <v>7.5632456743082015</v>
      </c>
      <c r="J200" s="47">
        <f t="shared" si="12"/>
        <v>1.950026341536839</v>
      </c>
      <c r="K200" s="47">
        <f t="shared" si="13"/>
        <v>5.351027397260274</v>
      </c>
      <c r="L200" s="47">
        <f t="shared" si="14"/>
        <v>9.386915171702066</v>
      </c>
      <c r="M200" s="48">
        <f t="shared" si="15"/>
        <v>24.435156582659154</v>
      </c>
    </row>
    <row r="201" spans="2:13" ht="12.75">
      <c r="B201" s="100" t="s">
        <v>199</v>
      </c>
      <c r="C201" s="172">
        <v>80.45218834266751</v>
      </c>
      <c r="D201" s="172">
        <v>56.592920353982294</v>
      </c>
      <c r="E201" s="172">
        <v>63.33135195825902</v>
      </c>
      <c r="F201" s="172">
        <v>360.86508753861995</v>
      </c>
      <c r="G201" s="172">
        <v>189.31852461264228</v>
      </c>
      <c r="H201" s="47">
        <f t="shared" si="10"/>
        <v>3.4905343716433954</v>
      </c>
      <c r="I201" s="47">
        <f t="shared" si="11"/>
        <v>9.733691465217483</v>
      </c>
      <c r="J201" s="47">
        <f t="shared" si="12"/>
        <v>2.7831715210356</v>
      </c>
      <c r="K201" s="47">
        <f t="shared" si="13"/>
        <v>0</v>
      </c>
      <c r="L201" s="47">
        <f t="shared" si="14"/>
        <v>7.440319859597951</v>
      </c>
      <c r="M201" s="48">
        <f t="shared" si="15"/>
        <v>23.44771721749443</v>
      </c>
    </row>
    <row r="202" spans="2:13" ht="13.5" thickBot="1">
      <c r="B202" s="101" t="s">
        <v>252</v>
      </c>
      <c r="C202" s="210">
        <v>123.59261563990877</v>
      </c>
      <c r="D202" s="210">
        <v>2125.0884955752213</v>
      </c>
      <c r="E202" s="210">
        <v>80.56931510468264</v>
      </c>
      <c r="F202" s="210">
        <v>241.1431513903192</v>
      </c>
      <c r="G202" s="210">
        <v>739.617898441428</v>
      </c>
      <c r="H202" s="49">
        <f t="shared" si="10"/>
        <v>0</v>
      </c>
      <c r="I202" s="49">
        <f t="shared" si="11"/>
        <v>0</v>
      </c>
      <c r="J202" s="49">
        <f t="shared" si="12"/>
        <v>0.8188454880710463</v>
      </c>
      <c r="K202" s="49">
        <f t="shared" si="13"/>
        <v>3.3176369863013706</v>
      </c>
      <c r="L202" s="49">
        <f t="shared" si="14"/>
        <v>0</v>
      </c>
      <c r="M202" s="50">
        <f t="shared" si="15"/>
        <v>4.136482474372417</v>
      </c>
    </row>
    <row r="203" spans="2:7" ht="13.5" thickBot="1">
      <c r="B203" s="211" t="s">
        <v>53</v>
      </c>
      <c r="C203" s="219">
        <f>MAX(C183,C184,C185,C186,C187,C188,C189,C190,C191,C192,C193,C194,C195,C196,C197,C198,C199,C200,C201,C202)/10</f>
        <v>12.359261563990877</v>
      </c>
      <c r="D203" s="219">
        <f>MAX(D183,D184,D185,D186,D187,D188,D189,D190,D191,D192,D193,D194,D195,D196,D197,D198,D199,D200,D201,D202)/10</f>
        <v>212.50884955752213</v>
      </c>
      <c r="E203" s="219">
        <f>MAX(E183,E184,E185,E186,E187,E188,E189,E190,E191,E192,E193,E194,E195,E196,E197,E198,E199,E200,E201,E202)/10</f>
        <v>8.775510204081632</v>
      </c>
      <c r="F203" s="219">
        <f>MAX(F183,F184,F185,F186,F187,F188,F189,F190,F191,F192,F193,F194,F195,F196,F197,F198,F199,F200,F201,F202)/10</f>
        <v>36.08650875386199</v>
      </c>
      <c r="G203" s="220">
        <f>MAX(G183,G184,G185,G186,G187,G188,G189,G190,G191,G192,G193,G194,G195,G196,G197,G198,G199,G200,G201,G202)/10</f>
        <v>73.9617898441428</v>
      </c>
    </row>
    <row r="207" spans="3:11" ht="12.75">
      <c r="C207" s="197"/>
      <c r="D207" s="197"/>
      <c r="E207" s="218"/>
      <c r="F207" s="218"/>
      <c r="G207" s="218"/>
      <c r="I207" s="218"/>
      <c r="K207" s="218"/>
    </row>
    <row r="208" spans="3:11" ht="12.75">
      <c r="C208" s="197"/>
      <c r="D208" s="197"/>
      <c r="E208" s="218"/>
      <c r="F208" s="218"/>
      <c r="G208" s="218"/>
      <c r="I208" s="218"/>
      <c r="K208" s="218"/>
    </row>
    <row r="209" spans="3:11" ht="12.75">
      <c r="C209" s="197"/>
      <c r="D209" s="197"/>
      <c r="E209" s="218"/>
      <c r="F209" s="218"/>
      <c r="G209" s="218"/>
      <c r="I209" s="218"/>
      <c r="K209" s="218"/>
    </row>
    <row r="210" spans="3:11" ht="12.75">
      <c r="C210" s="197"/>
      <c r="D210" s="197"/>
      <c r="E210" s="218"/>
      <c r="F210" s="218"/>
      <c r="G210" s="218"/>
      <c r="I210" s="218"/>
      <c r="K210" s="218"/>
    </row>
    <row r="211" spans="3:11" ht="12.75">
      <c r="C211" s="197"/>
      <c r="D211" s="197"/>
      <c r="E211" s="218"/>
      <c r="F211" s="218"/>
      <c r="G211" s="218"/>
      <c r="I211" s="218"/>
      <c r="K211" s="218"/>
    </row>
    <row r="212" spans="3:11" ht="12.75">
      <c r="C212" s="197"/>
      <c r="D212" s="197"/>
      <c r="E212" s="218"/>
      <c r="F212" s="218"/>
      <c r="G212" s="218"/>
      <c r="I212" s="218"/>
      <c r="K212" s="218"/>
    </row>
    <row r="213" spans="3:11" ht="12.75">
      <c r="C213" s="197"/>
      <c r="D213" s="197"/>
      <c r="E213" s="218"/>
      <c r="F213" s="218"/>
      <c r="G213" s="218"/>
      <c r="I213" s="218"/>
      <c r="K213" s="218"/>
    </row>
    <row r="214" spans="3:11" ht="12.75">
      <c r="C214" s="197"/>
      <c r="D214" s="197"/>
      <c r="E214" s="218"/>
      <c r="F214" s="218"/>
      <c r="G214" s="218"/>
      <c r="I214" s="218"/>
      <c r="K214" s="218"/>
    </row>
    <row r="215" spans="3:11" ht="12.75">
      <c r="C215" s="197"/>
      <c r="D215" s="197"/>
      <c r="E215" s="218"/>
      <c r="F215" s="218"/>
      <c r="G215" s="218"/>
      <c r="I215" s="218"/>
      <c r="K215" s="218"/>
    </row>
    <row r="216" spans="3:11" ht="12.75">
      <c r="C216" s="197"/>
      <c r="D216" s="197"/>
      <c r="E216" s="218"/>
      <c r="F216" s="218"/>
      <c r="G216" s="218"/>
      <c r="I216" s="218"/>
      <c r="K216" s="218"/>
    </row>
    <row r="217" spans="3:11" ht="12.75">
      <c r="C217" s="197"/>
      <c r="D217" s="197"/>
      <c r="E217" s="218"/>
      <c r="F217" s="218"/>
      <c r="G217" s="218"/>
      <c r="I217" s="218"/>
      <c r="K217" s="218"/>
    </row>
    <row r="218" spans="3:11" ht="12.75">
      <c r="C218" s="197"/>
      <c r="D218" s="197"/>
      <c r="E218" s="218"/>
      <c r="F218" s="218"/>
      <c r="G218" s="218"/>
      <c r="I218" s="218"/>
      <c r="K218" s="218"/>
    </row>
    <row r="219" spans="3:11" ht="12.75">
      <c r="C219" s="197"/>
      <c r="D219" s="197"/>
      <c r="E219" s="218"/>
      <c r="F219" s="218"/>
      <c r="G219" s="218"/>
      <c r="I219" s="218"/>
      <c r="K219" s="218"/>
    </row>
    <row r="220" spans="3:11" ht="12.75">
      <c r="C220" s="197"/>
      <c r="D220" s="197"/>
      <c r="E220" s="218"/>
      <c r="F220" s="218"/>
      <c r="G220" s="218"/>
      <c r="I220" s="218"/>
      <c r="K220" s="218"/>
    </row>
    <row r="221" spans="3:11" ht="12.75">
      <c r="C221" s="197"/>
      <c r="D221" s="197"/>
      <c r="E221" s="218"/>
      <c r="F221" s="218"/>
      <c r="G221" s="218"/>
      <c r="I221" s="218"/>
      <c r="K221" s="218"/>
    </row>
    <row r="222" spans="3:11" ht="12.75">
      <c r="C222" s="197"/>
      <c r="D222" s="197"/>
      <c r="E222" s="218"/>
      <c r="F222" s="218"/>
      <c r="G222" s="218"/>
      <c r="I222" s="218"/>
      <c r="K222" s="218"/>
    </row>
    <row r="223" spans="3:11" ht="12.75">
      <c r="C223" s="197"/>
      <c r="D223" s="197"/>
      <c r="E223" s="218"/>
      <c r="F223" s="218"/>
      <c r="G223" s="218"/>
      <c r="I223" s="218"/>
      <c r="K223" s="218"/>
    </row>
    <row r="224" spans="3:11" ht="12.75">
      <c r="C224" s="197"/>
      <c r="D224" s="197"/>
      <c r="E224" s="218"/>
      <c r="F224" s="218"/>
      <c r="G224" s="218"/>
      <c r="I224" s="218"/>
      <c r="K224" s="218"/>
    </row>
    <row r="225" spans="3:11" ht="12.75">
      <c r="C225" s="197"/>
      <c r="D225" s="197"/>
      <c r="E225" s="218"/>
      <c r="F225" s="218"/>
      <c r="G225" s="218"/>
      <c r="I225" s="218"/>
      <c r="K225" s="218"/>
    </row>
    <row r="226" spans="3:11" ht="12.75">
      <c r="C226" s="197"/>
      <c r="D226" s="197"/>
      <c r="E226" s="218"/>
      <c r="F226" s="218"/>
      <c r="G226" s="218"/>
      <c r="I226" s="218"/>
      <c r="K226" s="218"/>
    </row>
  </sheetData>
  <sheetProtection/>
  <mergeCells count="15">
    <mergeCell ref="B181:M181"/>
    <mergeCell ref="H182:L182"/>
    <mergeCell ref="B56:C56"/>
    <mergeCell ref="B81:C81"/>
    <mergeCell ref="B106:C106"/>
    <mergeCell ref="B130:C130"/>
    <mergeCell ref="B153:C153"/>
    <mergeCell ref="B2:I2"/>
    <mergeCell ref="K30:L30"/>
    <mergeCell ref="B29:L29"/>
    <mergeCell ref="C30:D30"/>
    <mergeCell ref="E30:F30"/>
    <mergeCell ref="G30:H30"/>
    <mergeCell ref="I30:J30"/>
    <mergeCell ref="B30:B31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Копейцев\Slava Kopeicev</dc:creator>
  <cp:keywords/>
  <dc:description/>
  <cp:lastModifiedBy>Ilya</cp:lastModifiedBy>
  <cp:lastPrinted>2011-05-12T13:00:51Z</cp:lastPrinted>
  <dcterms:created xsi:type="dcterms:W3CDTF">2008-07-26T12:31:53Z</dcterms:created>
  <dcterms:modified xsi:type="dcterms:W3CDTF">2011-06-15T12:24:37Z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