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500" tabRatio="370" activeTab="0"/>
  </bookViews>
  <sheets>
    <sheet name="Итоги" sheetId="1" r:id="rId1"/>
    <sheet name="Результаты" sheetId="2" r:id="rId2"/>
    <sheet name="Версии продуктов" sheetId="3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Ilya</author>
  </authors>
  <commentList>
    <comment ref="D6" authorId="0">
      <text>
        <r>
          <rPr>
            <b/>
            <sz val="9"/>
            <rFont val="Tahoma"/>
            <family val="2"/>
          </rPr>
          <t>Ilya:</t>
        </r>
        <r>
          <rPr>
            <sz val="9"/>
            <rFont val="Tahoma"/>
            <family val="2"/>
          </rPr>
          <t xml:space="preserve">
Есть возражения?</t>
        </r>
      </text>
    </comment>
  </commentList>
</comments>
</file>

<file path=xl/comments2.xml><?xml version="1.0" encoding="utf-8"?>
<comments xmlns="http://schemas.openxmlformats.org/spreadsheetml/2006/main">
  <authors>
    <author>Ilya</author>
  </authors>
  <commentList>
    <comment ref="E24" authorId="0">
      <text>
        <r>
          <rPr>
            <b/>
            <sz val="9"/>
            <rFont val="Tahoma"/>
            <family val="2"/>
          </rPr>
          <t>Ilya:</t>
        </r>
        <r>
          <rPr>
            <sz val="9"/>
            <rFont val="Tahoma"/>
            <family val="2"/>
          </rPr>
          <t xml:space="preserve">
на Вирустотал его никто почти до сих пор не детектит, хотя в табилце выше почти все обнаружили. Как-то странно …</t>
        </r>
      </text>
    </comment>
    <comment ref="R24" authorId="0">
      <text>
        <r>
          <rPr>
            <b/>
            <sz val="9"/>
            <rFont val="Tahoma"/>
            <family val="2"/>
          </rPr>
          <t>Ilya:</t>
        </r>
        <r>
          <rPr>
            <sz val="9"/>
            <rFont val="Tahoma"/>
            <family val="2"/>
          </rPr>
          <t xml:space="preserve">
Повторныйс предыдущим МД5, хотя детект выше другой</t>
        </r>
      </text>
    </comment>
  </commentList>
</comments>
</file>

<file path=xl/sharedStrings.xml><?xml version="1.0" encoding="utf-8"?>
<sst xmlns="http://schemas.openxmlformats.org/spreadsheetml/2006/main" count="967" uniqueCount="246">
  <si>
    <t>Avast</t>
  </si>
  <si>
    <t>AVG</t>
  </si>
  <si>
    <t>Avira</t>
  </si>
  <si>
    <t>ESET</t>
  </si>
  <si>
    <t>F-Secure</t>
  </si>
  <si>
    <t>Kaspersky</t>
  </si>
  <si>
    <t>McAfee</t>
  </si>
  <si>
    <t>Panda</t>
  </si>
  <si>
    <t>Sophos</t>
  </si>
  <si>
    <t>Norton</t>
  </si>
  <si>
    <t>VBA32</t>
  </si>
  <si>
    <t>Outpost</t>
  </si>
  <si>
    <t>Продукт</t>
  </si>
  <si>
    <t>Версия</t>
  </si>
  <si>
    <t>.</t>
  </si>
  <si>
    <t>MD5</t>
  </si>
  <si>
    <t>TR/Dropper.Gen</t>
  </si>
  <si>
    <t>TR/Crypt.XPACK.Gen</t>
  </si>
  <si>
    <t>Компания</t>
  </si>
  <si>
    <t>Trend Micro</t>
  </si>
  <si>
    <t>Microsoft</t>
  </si>
  <si>
    <t>BitDefender</t>
  </si>
  <si>
    <t>VirusBlokAda</t>
  </si>
  <si>
    <t>Dr.Web</t>
  </si>
  <si>
    <t>Agnitum</t>
  </si>
  <si>
    <t>Avast Antivirus Professional</t>
  </si>
  <si>
    <t>AVG Internet Security</t>
  </si>
  <si>
    <t>Avira Premium Security Suite</t>
  </si>
  <si>
    <t>BitDefender Internet Security</t>
  </si>
  <si>
    <t>Eset Smart Security</t>
  </si>
  <si>
    <t>F-Secure Internet Security</t>
  </si>
  <si>
    <t>Kaspersky Internet Security</t>
  </si>
  <si>
    <t>McAfee Internet Security Suite</t>
  </si>
  <si>
    <t xml:space="preserve">Microsoft </t>
  </si>
  <si>
    <t>Outpost Security Suite</t>
  </si>
  <si>
    <t>G DATA Internet Security</t>
  </si>
  <si>
    <t>Panda Security</t>
  </si>
  <si>
    <t>Panda Internet Security</t>
  </si>
  <si>
    <t>Sophos Anti-Virus</t>
  </si>
  <si>
    <t>Symantec</t>
  </si>
  <si>
    <t>Norton Internet Security</t>
  </si>
  <si>
    <t>Trend Micro Internet Security</t>
  </si>
  <si>
    <t>VBA32 Workstation</t>
  </si>
  <si>
    <t>S.N.Safe&amp;Software</t>
  </si>
  <si>
    <t>G Data</t>
  </si>
  <si>
    <t>SoftSphere</t>
  </si>
  <si>
    <t>Kaspersky Lab</t>
  </si>
  <si>
    <t>Антивирус</t>
  </si>
  <si>
    <t>Баллы</t>
  </si>
  <si>
    <t>% от макс.</t>
  </si>
  <si>
    <t>http://www.anti-malware.ru/</t>
  </si>
  <si>
    <t>http://www.anti-malware.ru</t>
  </si>
  <si>
    <t>Продукт / ссылка на вредоносную программу</t>
  </si>
  <si>
    <t xml:space="preserve">DefenceWall и Safe'n'Sec в силу специфики оценивались иначе: </t>
  </si>
  <si>
    <t>* - продукты класса Hosted Intrusion Prevention System (HIPS)</t>
  </si>
  <si>
    <t>0 - запуск вредосного процесса не обнаружен, 1 - обнаружен вредонос или подозрительное изменение системы, угроза заражения ликвидирована.</t>
  </si>
  <si>
    <r>
      <t xml:space="preserve">Вредоносная программа обнаружена в явной форме и обезврежена или обнаружено </t>
    </r>
    <r>
      <rPr>
        <u val="single"/>
        <sz val="9"/>
        <color indexed="8"/>
        <rFont val="Arial"/>
        <family val="2"/>
      </rPr>
      <t>подозрительное действие,</t>
    </r>
    <r>
      <rPr>
        <sz val="9"/>
        <color indexed="8"/>
        <rFont val="Arial"/>
        <family val="2"/>
      </rPr>
      <t xml:space="preserve"> и заражение полностью приостановлено при условии правильного выбора пользователя в диалоговом окне (например, обнаружено опасное действие, предотвращена попытка заражения, обнаружена попытка запуска зловреда, заброкирована сетевая активность, обнаружена попытка изменения файлов - вывод диалогового окна и предупреждения о том, что вероятнее всего запускаемое приложение является вредоносной программой).</t>
    </r>
  </si>
  <si>
    <t>8.5.386</t>
  </si>
  <si>
    <t>9.0.0.377</t>
  </si>
  <si>
    <t>Comodo Internet Security</t>
  </si>
  <si>
    <t>3.9.95478.509</t>
  </si>
  <si>
    <t>DefenseWall</t>
  </si>
  <si>
    <t>5.0.1.06018</t>
  </si>
  <si>
    <t>4.0.437</t>
  </si>
  <si>
    <t>G-Data</t>
  </si>
  <si>
    <t>2010 (20.0.2)</t>
  </si>
  <si>
    <t>Microsoft Security Essential</t>
  </si>
  <si>
    <t>1.0.2140.0</t>
  </si>
  <si>
    <t>2010 (15.00.00)</t>
  </si>
  <si>
    <t>Safe'N'Sec</t>
  </si>
  <si>
    <t>3.5.0.490</t>
  </si>
  <si>
    <t>7.6.9</t>
  </si>
  <si>
    <t>4.8-1335</t>
  </si>
  <si>
    <t>2009 (12.0.12)</t>
  </si>
  <si>
    <t>2.56</t>
  </si>
  <si>
    <t>Dr.Web Security Space</t>
  </si>
  <si>
    <t xml:space="preserve">  2009 (9.00 build 149)</t>
  </si>
  <si>
    <t>2010 (9.0.0.459)</t>
  </si>
  <si>
    <t>13.11</t>
  </si>
  <si>
    <t>2009 (16.5.0.135)</t>
  </si>
  <si>
    <t>2009 (6.5.5.2535.385.0692)</t>
  </si>
  <si>
    <t>2009 (17.1.1250/8.913.1006)</t>
  </si>
  <si>
    <t>Comodo</t>
  </si>
  <si>
    <t>infected</t>
  </si>
  <si>
    <t>protected</t>
  </si>
  <si>
    <t>protected (URL blocked)</t>
  </si>
  <si>
    <t>protected (FW dialog)</t>
  </si>
  <si>
    <t>protected by dialog</t>
  </si>
  <si>
    <t>protected (by dialog + detect)</t>
  </si>
  <si>
    <t xml:space="preserve">protected by dialog
</t>
  </si>
  <si>
    <t>protected (IE crash)</t>
  </si>
  <si>
    <t>protected (BSOD)</t>
  </si>
  <si>
    <t>infected by dialog</t>
  </si>
  <si>
    <t>infected in spite of dialogs</t>
  </si>
  <si>
    <t>infected in spite of alert</t>
  </si>
  <si>
    <t xml:space="preserve"> 23fb5ad0be97e1b27e1d08244fc5d136</t>
  </si>
  <si>
    <t>d23f9a54a4437473a2d9db1eb19eef6c</t>
  </si>
  <si>
    <t xml:space="preserve"> 55126b500a9cbecb6e3df1a61592fcc7</t>
  </si>
  <si>
    <t>681c858ab3221e36f7643a0e566af477</t>
  </si>
  <si>
    <t>3bbc5c38b0cf3b201791d35e58138985</t>
  </si>
  <si>
    <t>1da0bd5cd5b13ca54418890344c6e372</t>
  </si>
  <si>
    <t>81d2ab4501b50279bae62ee16f774479</t>
  </si>
  <si>
    <t>102b6d1313af58b8b9018bdd6eba2b5a</t>
  </si>
  <si>
    <t>274046cf913e9bdcbda2d17e136e8274</t>
  </si>
  <si>
    <t>a66786bd55d7c7a86fbbdae32408c8ad</t>
  </si>
  <si>
    <t>cfccf03a8a7bab6281b83bf07b8d2110</t>
  </si>
  <si>
    <t>32b731c6374e4ca826f606aa85daaae0</t>
  </si>
  <si>
    <t>14020514437bcd0948b94af5c5be0539</t>
  </si>
  <si>
    <t>48db8134f14f4705c4c94797c1ddf95c</t>
  </si>
  <si>
    <t>77d95cee87843d00102d80ca5050781e</t>
  </si>
  <si>
    <t>ffdba80419057a9f80f039bacf1b2f5b</t>
  </si>
  <si>
    <t>-</t>
  </si>
  <si>
    <t>7582ae995778df8bc805b81f5b226e05</t>
  </si>
  <si>
    <t>d5c62868dc7ba109b2155bc4f1ed6085</t>
  </si>
  <si>
    <t>0078b01a3f94d20ce0c8d550da2b41e4</t>
  </si>
  <si>
    <t>9f37a7a6029320d47f9e2ab5435f117f</t>
  </si>
  <si>
    <t>2ca9768767fe33c20d0899bd8e2632e4</t>
  </si>
  <si>
    <t>3ab41c7832b1997e74de732903bdfde9</t>
  </si>
  <si>
    <t>fb8fbbc4dea8e5ce2dccddb4e4701853</t>
  </si>
  <si>
    <t>949ba23beb1c2325c9edc4663f7f861c</t>
  </si>
  <si>
    <t>bdbbdeb057f928d1a0fd8fc8c9f38c25</t>
  </si>
  <si>
    <t>03631ae88b4f57240cfacbfdccc00960</t>
  </si>
  <si>
    <t>a4337b3b5cf74f2e868c51dfbc596765</t>
  </si>
  <si>
    <t>f9044ccfeef98d9788d58202bfc10108</t>
  </si>
  <si>
    <t>048346308777edf94dd4788dac20be54</t>
  </si>
  <si>
    <t>deacademia.com.ar</t>
  </si>
  <si>
    <t xml:space="preserve"> yescrome.com</t>
  </si>
  <si>
    <t>imagehut5.cn</t>
  </si>
  <si>
    <t>witsibux.cn</t>
  </si>
  <si>
    <t>esli.tw</t>
  </si>
  <si>
    <t>ncnzfh.info</t>
  </si>
  <si>
    <t>thetests.net</t>
  </si>
  <si>
    <t>yawxowaj.cn</t>
  </si>
  <si>
    <t>blueservicealghero.com</t>
  </si>
  <si>
    <t>redbool.cn</t>
  </si>
  <si>
    <t>varrugilanto-2.com</t>
  </si>
  <si>
    <t>cqodezuz.cn</t>
  </si>
  <si>
    <t>securedbizcenter1.cn/</t>
  </si>
  <si>
    <t>pcantispyware-20-10.com</t>
  </si>
  <si>
    <t>igooddeal.com</t>
  </si>
  <si>
    <t>arousing.tv</t>
  </si>
  <si>
    <t>scan-file-now.info</t>
  </si>
  <si>
    <t>serfpopup.cn</t>
  </si>
  <si>
    <t>adobe-updating-service.cn/null/</t>
  </si>
  <si>
    <t>wwwudacha.com</t>
  </si>
  <si>
    <t>systemcomunity.cn</t>
  </si>
  <si>
    <t>bezobizn.ru</t>
  </si>
  <si>
    <t>google.maniyakat.cn</t>
  </si>
  <si>
    <t>7mzkrq.davtraff.com</t>
  </si>
  <si>
    <t>kidoseft.ru</t>
  </si>
  <si>
    <t>meankirdo.info</t>
  </si>
  <si>
    <t>video.tubetopc.com</t>
  </si>
  <si>
    <t>soft.tubetopc.com</t>
  </si>
  <si>
    <t xml:space="preserve">www.shkolyarsotakyu.cn/chmoke/ </t>
  </si>
  <si>
    <t>mafiavirtual.net</t>
  </si>
  <si>
    <t>stallvars-6.cn</t>
  </si>
  <si>
    <t>nuzogbf.cn</t>
  </si>
  <si>
    <t>meganetop.co.jp</t>
  </si>
  <si>
    <t>trialan.cn</t>
  </si>
  <si>
    <t>mefa.ws</t>
  </si>
  <si>
    <t>ebureky.cn</t>
  </si>
  <si>
    <t>infected (loader only)</t>
  </si>
  <si>
    <t>DrWeb</t>
  </si>
  <si>
    <t>Eset</t>
  </si>
  <si>
    <t>Infected (loader classified to Low Restricted)</t>
  </si>
  <si>
    <t>Детектировано
[%]</t>
  </si>
  <si>
    <t>Детектировано
[кол-во]</t>
  </si>
  <si>
    <t>Пропущено
[кол-во]</t>
  </si>
  <si>
    <t>Всего
[кол-во]</t>
  </si>
  <si>
    <t>DefenseWall*</t>
  </si>
  <si>
    <t>Safe'N'Sec*</t>
  </si>
  <si>
    <t>Награда</t>
  </si>
  <si>
    <t>Заражение не предотвращено, но после активации вредоносной программы обнаружена подозрительная сетевая активность (предупреждение о том, что какая-то программа пытается получить доступ к сети), сама вредоносная программа или ее компонент при этом не была обнаружена. Или вредоносная программа или ее компонент обнаружена после успешного заражения машины и при этом ее удаление оказалось невозможно.</t>
  </si>
  <si>
    <t>Safe’n’Sec Personal</t>
  </si>
  <si>
    <t>Trojan.Win32.Sasfis.rsf</t>
  </si>
  <si>
    <t>TR/Redol.A</t>
  </si>
  <si>
    <t>Trojan-Dropper.Win32.Mudrop.bcr</t>
  </si>
  <si>
    <t>Packed.Win32.Tdss.w</t>
  </si>
  <si>
    <t>Trojan.Win32.VB.smd</t>
  </si>
  <si>
    <t>TR/Dldr.Injecto.wjs</t>
  </si>
  <si>
    <t>TR/Spy.Ayludle.A</t>
  </si>
  <si>
    <t>Trojan-Spy.Win32.Ayludle.a</t>
  </si>
  <si>
    <t>TR/Crypt.ZPACK.Gen</t>
  </si>
  <si>
    <t>TR/Dldr.Agent.duc</t>
  </si>
  <si>
    <t>Trojan.Win32.VB.sru</t>
  </si>
  <si>
    <t>Worm/Rockwell.29696</t>
  </si>
  <si>
    <t>Email-Worm.Win32.Joleee.coa</t>
  </si>
  <si>
    <t>TR/Dldr.Injecte.dgo</t>
  </si>
  <si>
    <t>Trojan-Downloader.Win32.Injecter.dgo</t>
  </si>
  <si>
    <t>BDS/Bredolab.CA</t>
  </si>
  <si>
    <t>Backdoor.Win32.Bredolab.ca</t>
  </si>
  <si>
    <t>Trojan.Win32.Tdss.aluj</t>
  </si>
  <si>
    <t>TR/Spy.ZBot.afb</t>
  </si>
  <si>
    <t>Trojan-Spy.Win32.Zbot.zzg</t>
  </si>
  <si>
    <t>TR/Dldr.Small.kdi</t>
  </si>
  <si>
    <t>Trojan-Downloader.Win32.Small.kdi</t>
  </si>
  <si>
    <t>TR/Spy.ZBot.aahv</t>
  </si>
  <si>
    <t>Trojan-Spy.Win32.Zbot.aahv</t>
  </si>
  <si>
    <t>TR/PWS.96256.4</t>
  </si>
  <si>
    <t>Trojan.Win32.Pakes.npe</t>
  </si>
  <si>
    <t>Trojan.Win32.Vilsel.fkt</t>
  </si>
  <si>
    <t>TR/Dldr.Agent.qrb</t>
  </si>
  <si>
    <t>Trojan-Spy.Win32.Agent.badb</t>
  </si>
  <si>
    <t>TR/AntiAV.cxg</t>
  </si>
  <si>
    <t>Trojan.Win32.AntiAV.cxg</t>
  </si>
  <si>
    <t>TR/Dldr.Mufanom.dhp</t>
  </si>
  <si>
    <t>Trojan-Downloader.Win32.Mufanom.dhp</t>
  </si>
  <si>
    <t>Trojan.Win32.Sasfis.ole</t>
  </si>
  <si>
    <t>TR/Drop.Agen.17920</t>
  </si>
  <si>
    <t>Packed.Win32.TDSS.z</t>
  </si>
  <si>
    <t>TR/Hiloti.48128A.4</t>
  </si>
  <si>
    <t>Trojan-Downloader.Win32.Mufanom.dlr</t>
  </si>
  <si>
    <t>TR/Dldr.Pher.bua</t>
  </si>
  <si>
    <t>Trojan-Downloader.Win32.Pher.bua</t>
  </si>
  <si>
    <t>BDS/Bredolab.ahn</t>
  </si>
  <si>
    <t>Backdoor.Win32.Bredolab.ahn</t>
  </si>
  <si>
    <t>TR/Agent.X.694</t>
  </si>
  <si>
    <t>Packed.Win32.Krap.x</t>
  </si>
  <si>
    <t>TR/Killfiles.azz</t>
  </si>
  <si>
    <t>Trojan.Win32.KillFiles.azz</t>
  </si>
  <si>
    <t>Trojan.Win32.Shutdowner.eaz</t>
  </si>
  <si>
    <t>3.12.10.10</t>
  </si>
  <si>
    <t>8d096aec2235c982ff48b8fa700b832d</t>
  </si>
  <si>
    <t>783cf90569ea1fc1c2d8ce449f97d9a1</t>
  </si>
  <si>
    <t xml:space="preserve">Вердикт по классификации Avira </t>
  </si>
  <si>
    <t>Вердикт по классификации Лаборатории Касперского</t>
  </si>
  <si>
    <t>Platinum Zero-day Protection Award</t>
  </si>
  <si>
    <t>Не прошли тест</t>
  </si>
  <si>
    <t>Gold Zero-day Protection Award</t>
  </si>
  <si>
    <t>Silver Zero-day Protection Award</t>
  </si>
  <si>
    <t>Bronze Zero-day Protection Award</t>
  </si>
  <si>
    <t>Таблица 1: Краткие результаты теста и полученные награды</t>
  </si>
  <si>
    <t>Исключен**</t>
  </si>
  <si>
    <t xml:space="preserve">** - Антивирус VBA32 Workstation был дисквалифицирован, так как в процессе его тестирования возникли технические проблемы, продукт некорректно работал в итоге часть результатов была потеряна.  </t>
  </si>
  <si>
    <t>Таблица 2: Результаты теста на противодействие новым видам вредоносных программ в реальных условиях</t>
  </si>
  <si>
    <t>Таблица 3: Версии тестируемых продуктов</t>
  </si>
  <si>
    <t xml:space="preserve"> SPR/Tool.48640.4</t>
  </si>
  <si>
    <t>4228b865bcb5db408e31b9b864d77bec</t>
  </si>
  <si>
    <t xml:space="preserve"> TR/Sasfis.rsf</t>
  </si>
  <si>
    <t>cab86a855ca71030735ddbc35b39a5b1</t>
  </si>
  <si>
    <t>Результаты теста антивирусов на противодействие новейшим видам вредоносных программ
(Тест №2 от 10.2009)</t>
  </si>
  <si>
    <t>fee26ce9bd96ffb5bd562ac7c663a402</t>
  </si>
  <si>
    <t>TR/Crypt.XDR.Gen</t>
  </si>
  <si>
    <t>10265dd014445d051d5642fe077bd39d</t>
  </si>
  <si>
    <t>2a97c3bf6d04010e97afab6398d3e338</t>
  </si>
  <si>
    <t>Trojan-Spy.Win32.Zbot.aaaw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</si>
</sst>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9"/>
      <color indexed="12"/>
      <name val="Arial Cyr"/>
      <family val="0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8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vertical="center" wrapText="1"/>
    </xf>
    <xf numFmtId="49" fontId="13" fillId="0" borderId="0" xfId="21" applyNumberFormat="1" applyFont="1" applyFill="1" applyBorder="1" applyAlignment="1">
      <alignment horizontal="center"/>
    </xf>
    <xf numFmtId="0" fontId="13" fillId="0" borderId="0" xfId="2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9" fillId="34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0" fontId="10" fillId="0" borderId="0" xfId="21" applyFont="1" applyFill="1" applyAlignment="1">
      <alignment/>
    </xf>
    <xf numFmtId="49" fontId="10" fillId="0" borderId="0" xfId="21" applyNumberFormat="1" applyFont="1" applyFill="1" applyBorder="1" applyAlignment="1">
      <alignment horizontal="left"/>
    </xf>
    <xf numFmtId="49" fontId="9" fillId="35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 textRotation="90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9" fontId="0" fillId="0" borderId="0" xfId="57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4" fillId="0" borderId="0" xfId="33" applyFont="1" applyFill="1" applyBorder="1" applyAlignment="1">
      <alignment horizontal="center" vertical="center"/>
    </xf>
    <xf numFmtId="0" fontId="57" fillId="36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7" fillId="36" borderId="20" xfId="0" applyFont="1" applyFill="1" applyBorder="1" applyAlignment="1">
      <alignment horizontal="center" vertical="center"/>
    </xf>
    <xf numFmtId="0" fontId="4" fillId="33" borderId="21" xfId="33" applyFont="1" applyFill="1" applyBorder="1" applyAlignment="1">
      <alignment horizontal="center" vertical="center"/>
    </xf>
    <xf numFmtId="0" fontId="4" fillId="33" borderId="22" xfId="33" applyFont="1" applyFill="1" applyBorder="1" applyAlignment="1">
      <alignment horizontal="center" vertical="center"/>
    </xf>
    <xf numFmtId="0" fontId="4" fillId="33" borderId="23" xfId="33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17" fillId="37" borderId="0" xfId="0" applyNumberFormat="1" applyFont="1" applyFill="1" applyBorder="1" applyAlignment="1">
      <alignment/>
    </xf>
    <xf numFmtId="0" fontId="6" fillId="37" borderId="0" xfId="0" applyNumberFormat="1" applyFont="1" applyFill="1" applyBorder="1" applyAlignment="1">
      <alignment/>
    </xf>
    <xf numFmtId="0" fontId="17" fillId="38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1" fontId="10" fillId="39" borderId="24" xfId="0" applyNumberFormat="1" applyFont="1" applyFill="1" applyBorder="1" applyAlignment="1">
      <alignment horizontal="center" vertical="center"/>
    </xf>
    <xf numFmtId="1" fontId="10" fillId="40" borderId="24" xfId="0" applyNumberFormat="1" applyFont="1" applyFill="1" applyBorder="1" applyAlignment="1">
      <alignment horizontal="center" vertical="center"/>
    </xf>
    <xf numFmtId="9" fontId="5" fillId="0" borderId="17" xfId="15" applyNumberFormat="1" applyFont="1" applyFill="1" applyBorder="1" applyAlignment="1">
      <alignment horizontal="center" vertical="center"/>
    </xf>
    <xf numFmtId="9" fontId="5" fillId="0" borderId="19" xfId="15" applyNumberFormat="1" applyFont="1" applyFill="1" applyBorder="1" applyAlignment="1">
      <alignment horizontal="center" vertical="center"/>
    </xf>
    <xf numFmtId="0" fontId="16" fillId="41" borderId="0" xfId="0" applyNumberFormat="1" applyFont="1" applyFill="1" applyBorder="1" applyAlignment="1">
      <alignment horizontal="center" vertical="center" textRotation="90"/>
    </xf>
    <xf numFmtId="0" fontId="16" fillId="41" borderId="0" xfId="0" applyNumberFormat="1" applyFont="1" applyFill="1" applyBorder="1" applyAlignment="1">
      <alignment horizontal="center" vertical="center" textRotation="90"/>
    </xf>
    <xf numFmtId="49" fontId="58" fillId="41" borderId="25" xfId="0" applyNumberFormat="1" applyFont="1" applyFill="1" applyBorder="1" applyAlignment="1">
      <alignment horizontal="center" vertical="center" textRotation="90"/>
    </xf>
    <xf numFmtId="0" fontId="58" fillId="41" borderId="26" xfId="0" applyNumberFormat="1" applyFont="1" applyFill="1" applyBorder="1" applyAlignment="1">
      <alignment horizontal="center" vertical="center" textRotation="90" wrapText="1"/>
    </xf>
    <xf numFmtId="0" fontId="58" fillId="41" borderId="26" xfId="0" applyFont="1" applyFill="1" applyBorder="1" applyAlignment="1">
      <alignment horizontal="center" vertical="center" textRotation="90"/>
    </xf>
    <xf numFmtId="49" fontId="58" fillId="41" borderId="26" xfId="0" applyNumberFormat="1" applyFont="1" applyFill="1" applyBorder="1" applyAlignment="1">
      <alignment horizontal="center" vertical="center" textRotation="90"/>
    </xf>
    <xf numFmtId="0" fontId="58" fillId="41" borderId="25" xfId="0" applyFont="1" applyFill="1" applyBorder="1" applyAlignment="1">
      <alignment horizontal="center" vertical="center" textRotation="90"/>
    </xf>
    <xf numFmtId="1" fontId="58" fillId="0" borderId="0" xfId="0" applyNumberFormat="1" applyFont="1" applyFill="1" applyBorder="1" applyAlignment="1">
      <alignment horizontal="center" vertical="center" textRotation="90"/>
    </xf>
    <xf numFmtId="49" fontId="58" fillId="0" borderId="0" xfId="0" applyNumberFormat="1" applyFont="1" applyFill="1" applyBorder="1" applyAlignment="1">
      <alignment horizontal="center" vertical="center" textRotation="90"/>
    </xf>
    <xf numFmtId="0" fontId="5" fillId="42" borderId="0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/>
    </xf>
    <xf numFmtId="0" fontId="16" fillId="43" borderId="0" xfId="0" applyNumberFormat="1" applyFont="1" applyFill="1" applyBorder="1" applyAlignment="1">
      <alignment vertical="center"/>
    </xf>
    <xf numFmtId="0" fontId="58" fillId="41" borderId="0" xfId="0" applyNumberFormat="1" applyFont="1" applyFill="1" applyBorder="1" applyAlignment="1">
      <alignment horizontal="center" vertical="center" textRotation="90"/>
    </xf>
    <xf numFmtId="0" fontId="58" fillId="41" borderId="27" xfId="0" applyNumberFormat="1" applyFont="1" applyFill="1" applyBorder="1" applyAlignment="1">
      <alignment horizontal="center" vertical="center" textRotation="90" wrapText="1"/>
    </xf>
    <xf numFmtId="49" fontId="58" fillId="41" borderId="28" xfId="0" applyNumberFormat="1" applyFont="1" applyFill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42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59" fillId="0" borderId="29" xfId="0" applyFont="1" applyBorder="1" applyAlignment="1">
      <alignment horizontal="center" vertical="center"/>
    </xf>
    <xf numFmtId="0" fontId="10" fillId="44" borderId="24" xfId="18" applyNumberFormat="1" applyFont="1" applyFill="1" applyBorder="1" applyAlignment="1">
      <alignment horizontal="left" vertical="center" wrapText="1"/>
    </xf>
    <xf numFmtId="0" fontId="14" fillId="0" borderId="0" xfId="42" applyFont="1" applyAlignment="1" applyProtection="1">
      <alignment wrapText="1"/>
      <protection/>
    </xf>
    <xf numFmtId="0" fontId="7" fillId="0" borderId="0" xfId="42" applyFont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53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5"/>
          <c:w val="0.959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Итоги!$A$7:$A$25</c:f>
              <c:strCache/>
            </c:strRef>
          </c:cat>
          <c:val>
            <c:numRef>
              <c:f>Итоги!$C$7:$C$25</c:f>
              <c:numCache/>
            </c:numRef>
          </c:val>
        </c:ser>
        <c:axId val="63692547"/>
        <c:axId val="36362012"/>
      </c:barChart>
      <c:catAx>
        <c:axId val="6369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62012"/>
        <c:crosses val="autoZero"/>
        <c:auto val="1"/>
        <c:lblOffset val="100"/>
        <c:tickLblSkip val="1"/>
        <c:noMultiLvlLbl val="0"/>
      </c:catAx>
      <c:valAx>
        <c:axId val="3636201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2547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Итоги!#REF!</c:f>
              <c:numCache>
                <c:ptCount val="1"/>
                <c:pt idx="0">
                  <c:v>1</c:v>
                </c:pt>
              </c:numCache>
            </c:numRef>
          </c:val>
        </c:ser>
        <c:axId val="58822653"/>
        <c:axId val="59641830"/>
      </c:barChart>
      <c:catAx>
        <c:axId val="588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41830"/>
        <c:crosses val="autoZero"/>
        <c:auto val="1"/>
        <c:lblOffset val="100"/>
        <c:tickLblSkip val="1"/>
        <c:noMultiLvlLbl val="0"/>
      </c:catAx>
      <c:valAx>
        <c:axId val="59641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22653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0</xdr:col>
      <xdr:colOff>1152525</xdr:colOff>
      <xdr:row>0</xdr:row>
      <xdr:rowOff>952500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12</xdr:col>
      <xdr:colOff>600075</xdr:colOff>
      <xdr:row>17</xdr:row>
      <xdr:rowOff>123825</xdr:rowOff>
    </xdr:to>
    <xdr:graphicFrame>
      <xdr:nvGraphicFramePr>
        <xdr:cNvPr id="2" name="Диаграмма 3"/>
        <xdr:cNvGraphicFramePr/>
      </xdr:nvGraphicFramePr>
      <xdr:xfrm>
        <a:off x="4933950" y="1619250"/>
        <a:ext cx="48672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30</xdr:row>
      <xdr:rowOff>0</xdr:rowOff>
    </xdr:from>
    <xdr:to>
      <xdr:col>8</xdr:col>
      <xdr:colOff>600075</xdr:colOff>
      <xdr:row>30</xdr:row>
      <xdr:rowOff>0</xdr:rowOff>
    </xdr:to>
    <xdr:graphicFrame>
      <xdr:nvGraphicFramePr>
        <xdr:cNvPr id="3" name="Диаграмма 4"/>
        <xdr:cNvGraphicFramePr/>
      </xdr:nvGraphicFramePr>
      <xdr:xfrm>
        <a:off x="4686300" y="7648575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238125</xdr:colOff>
      <xdr:row>5</xdr:row>
      <xdr:rowOff>142875</xdr:rowOff>
    </xdr:from>
    <xdr:to>
      <xdr:col>3</xdr:col>
      <xdr:colOff>1000125</xdr:colOff>
      <xdr:row>6</xdr:row>
      <xdr:rowOff>742950</xdr:rowOff>
    </xdr:to>
    <xdr:pic>
      <xdr:nvPicPr>
        <xdr:cNvPr id="4" name="Picture 230" descr="Platinum Zero-day Protection Awar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62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</xdr:row>
      <xdr:rowOff>990600</xdr:rowOff>
    </xdr:from>
    <xdr:to>
      <xdr:col>3</xdr:col>
      <xdr:colOff>1000125</xdr:colOff>
      <xdr:row>9</xdr:row>
      <xdr:rowOff>47625</xdr:rowOff>
    </xdr:to>
    <xdr:pic>
      <xdr:nvPicPr>
        <xdr:cNvPr id="5" name="Picture 231" descr="Gold Zero-day Protection Awar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2771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9</xdr:row>
      <xdr:rowOff>295275</xdr:rowOff>
    </xdr:from>
    <xdr:to>
      <xdr:col>3</xdr:col>
      <xdr:colOff>1009650</xdr:colOff>
      <xdr:row>13</xdr:row>
      <xdr:rowOff>114300</xdr:rowOff>
    </xdr:to>
    <xdr:pic>
      <xdr:nvPicPr>
        <xdr:cNvPr id="6" name="Picture 232" descr="Silver Zero-day Protection Awar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14</xdr:row>
      <xdr:rowOff>152400</xdr:rowOff>
    </xdr:from>
    <xdr:to>
      <xdr:col>3</xdr:col>
      <xdr:colOff>1019175</xdr:colOff>
      <xdr:row>17</xdr:row>
      <xdr:rowOff>200025</xdr:rowOff>
    </xdr:to>
    <xdr:pic>
      <xdr:nvPicPr>
        <xdr:cNvPr id="7" name="Picture 233" descr="Bronze Zero-day Protection Awar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71875" y="47815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4" name="Таблица535" displayName="Таблица535" ref="A3:AO24" insertRow="1" totalsRowShown="0">
  <tableColumns count="41">
    <tableColumn id="1" name="Продукт / ссылка на вредоносную программу"/>
    <tableColumn id="2" name="deacademia.com.ar"/>
    <tableColumn id="3" name=" yescrome.com"/>
    <tableColumn id="4" name="imagehut5.cn"/>
    <tableColumn id="5" name="witsibux.cn"/>
    <tableColumn id="10" name="esli.tw"/>
    <tableColumn id="11" name="ncnzfh.info"/>
    <tableColumn id="12" name="thetests.net"/>
    <tableColumn id="13" name="yawxowaj.cn"/>
    <tableColumn id="14" name="blueservicealghero.com"/>
    <tableColumn id="27" name="redbool.cn"/>
    <tableColumn id="29" name="varrugilanto-2.com"/>
    <tableColumn id="30" name="cqodezuz.cn"/>
    <tableColumn id="81" name="securedbizcenter1.cn/"/>
    <tableColumn id="83" name="pcantispyware-20-10.com"/>
    <tableColumn id="31" name="igooddeal.com"/>
    <tableColumn id="32" name="arousing.tv"/>
    <tableColumn id="33" name="scan-file-now.info"/>
    <tableColumn id="34" name="serfpopup.cn"/>
    <tableColumn id="36" name="adobe-updating-service.cn/null/"/>
    <tableColumn id="37" name="wwwudacha.com"/>
    <tableColumn id="38" name="systemcomunity.cn"/>
    <tableColumn id="40" name="bezobizn.ru"/>
    <tableColumn id="41" name="google.maniyakat.cn"/>
    <tableColumn id="42" name="7mzkrq.davtraff.com"/>
    <tableColumn id="43" name="kidoseft.ru"/>
    <tableColumn id="56" name="meankirdo.info"/>
    <tableColumn id="57" name="video.tubetopc.com"/>
    <tableColumn id="58" name="soft.tubetopc.com"/>
    <tableColumn id="59" name="www.shkolyarsotakyu.cn/chmoke/ "/>
    <tableColumn id="60" name="mafiavirtual.net"/>
    <tableColumn id="62" name="stallvars-6.cn"/>
    <tableColumn id="63" name="nuzogbf.cn"/>
    <tableColumn id="64" name="meganetop.co.jp"/>
    <tableColumn id="85" name="trialan.cn"/>
    <tableColumn id="65" name="mefa.ws"/>
    <tableColumn id="66" name="ebureky.cn"/>
    <tableColumn id="86" name="Детектировано_x000A_[кол-во]"/>
    <tableColumn id="89" name="Детектировано_x000A_[%]"/>
    <tableColumn id="87" name="Пропущено_x000A_[кол-во]"/>
    <tableColumn id="88" name="Всего_x000A_[кол-во]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1" name="Таблица11" displayName="Таблица11" ref="B3:D23" totalsRowShown="0">
  <tableColumns count="3">
    <tableColumn id="1" name="Компания"/>
    <tableColumn id="2" name="Продукт"/>
    <tableColumn id="3" name="Версия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4">
      <selection activeCell="B1" sqref="B1:F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1.140625" style="0" customWidth="1"/>
    <col min="4" max="4" width="19.140625" style="0" customWidth="1"/>
    <col min="5" max="5" width="5.140625" style="0" customWidth="1"/>
  </cols>
  <sheetData>
    <row r="1" spans="2:9" ht="75.75" customHeight="1">
      <c r="B1" s="83" t="s">
        <v>240</v>
      </c>
      <c r="C1" s="83"/>
      <c r="D1" s="83"/>
      <c r="E1" s="83"/>
      <c r="F1" s="83"/>
      <c r="G1" s="81" t="s">
        <v>50</v>
      </c>
      <c r="H1" s="82"/>
      <c r="I1" s="82"/>
    </row>
    <row r="2" spans="2:4" ht="12.75" customHeight="1">
      <c r="B2" s="3"/>
      <c r="C2" s="3"/>
      <c r="D2" s="3"/>
    </row>
    <row r="5" spans="1:5" ht="13.5" thickBot="1">
      <c r="A5" t="s">
        <v>231</v>
      </c>
      <c r="B5" s="2"/>
      <c r="C5" s="2"/>
      <c r="D5" s="2"/>
      <c r="E5" s="2"/>
    </row>
    <row r="6" spans="1:5" ht="12.75">
      <c r="A6" s="49" t="s">
        <v>47</v>
      </c>
      <c r="B6" s="50" t="s">
        <v>48</v>
      </c>
      <c r="C6" s="50" t="s">
        <v>49</v>
      </c>
      <c r="D6" s="51" t="s">
        <v>171</v>
      </c>
      <c r="E6" s="1"/>
    </row>
    <row r="7" spans="1:5" ht="80.25" customHeight="1">
      <c r="A7" s="48" t="s">
        <v>169</v>
      </c>
      <c r="B7" s="44">
        <v>36</v>
      </c>
      <c r="C7" s="60">
        <f>B7/36</f>
        <v>1</v>
      </c>
      <c r="D7" s="77" t="s">
        <v>226</v>
      </c>
      <c r="E7" s="1"/>
    </row>
    <row r="8" spans="1:5" ht="27" customHeight="1">
      <c r="A8" s="48" t="s">
        <v>5</v>
      </c>
      <c r="B8" s="44">
        <v>33</v>
      </c>
      <c r="C8" s="60">
        <f aca="true" t="shared" si="0" ref="C8:C25">B8/36</f>
        <v>0.9166666666666666</v>
      </c>
      <c r="D8" s="84" t="s">
        <v>228</v>
      </c>
      <c r="E8" s="1"/>
    </row>
    <row r="9" spans="1:5" ht="27" customHeight="1">
      <c r="A9" s="48" t="s">
        <v>82</v>
      </c>
      <c r="B9" s="44">
        <v>30</v>
      </c>
      <c r="C9" s="60">
        <f t="shared" si="0"/>
        <v>0.8333333333333334</v>
      </c>
      <c r="D9" s="85"/>
      <c r="E9" s="1"/>
    </row>
    <row r="10" spans="1:4" ht="27" customHeight="1">
      <c r="A10" s="48" t="s">
        <v>19</v>
      </c>
      <c r="B10" s="43">
        <v>30</v>
      </c>
      <c r="C10" s="60">
        <f t="shared" si="0"/>
        <v>0.8333333333333334</v>
      </c>
      <c r="D10" s="86"/>
    </row>
    <row r="11" spans="1:4" ht="15.75" customHeight="1">
      <c r="A11" s="48" t="s">
        <v>8</v>
      </c>
      <c r="B11" s="43">
        <v>28</v>
      </c>
      <c r="C11" s="60">
        <f t="shared" si="0"/>
        <v>0.7777777777777778</v>
      </c>
      <c r="D11" s="84" t="s">
        <v>229</v>
      </c>
    </row>
    <row r="12" spans="1:4" ht="15.75" customHeight="1">
      <c r="A12" s="48" t="s">
        <v>170</v>
      </c>
      <c r="B12" s="44">
        <v>27</v>
      </c>
      <c r="C12" s="60">
        <f t="shared" si="0"/>
        <v>0.75</v>
      </c>
      <c r="D12" s="85"/>
    </row>
    <row r="13" spans="1:4" ht="15.75" customHeight="1">
      <c r="A13" s="48" t="s">
        <v>2</v>
      </c>
      <c r="B13" s="44">
        <v>25</v>
      </c>
      <c r="C13" s="60">
        <f t="shared" si="0"/>
        <v>0.6944444444444444</v>
      </c>
      <c r="D13" s="85"/>
    </row>
    <row r="14" spans="1:4" ht="15.75" customHeight="1">
      <c r="A14" s="48" t="s">
        <v>9</v>
      </c>
      <c r="B14" s="44">
        <v>23</v>
      </c>
      <c r="C14" s="60">
        <f t="shared" si="0"/>
        <v>0.6388888888888888</v>
      </c>
      <c r="D14" s="85"/>
    </row>
    <row r="15" spans="1:4" ht="15.75" customHeight="1">
      <c r="A15" s="48" t="s">
        <v>0</v>
      </c>
      <c r="B15" s="44">
        <v>22</v>
      </c>
      <c r="C15" s="60">
        <f t="shared" si="0"/>
        <v>0.6111111111111112</v>
      </c>
      <c r="D15" s="86"/>
    </row>
    <row r="16" spans="1:4" ht="20.25" customHeight="1">
      <c r="A16" s="48" t="s">
        <v>163</v>
      </c>
      <c r="B16" s="44">
        <v>19</v>
      </c>
      <c r="C16" s="60">
        <f t="shared" si="0"/>
        <v>0.5277777777777778</v>
      </c>
      <c r="D16" s="84" t="s">
        <v>230</v>
      </c>
    </row>
    <row r="17" spans="1:5" ht="20.25" customHeight="1">
      <c r="A17" s="48" t="s">
        <v>1</v>
      </c>
      <c r="B17" s="44">
        <v>18</v>
      </c>
      <c r="C17" s="60">
        <f t="shared" si="0"/>
        <v>0.5</v>
      </c>
      <c r="D17" s="85"/>
      <c r="E17" s="1"/>
    </row>
    <row r="18" spans="1:5" ht="20.25" customHeight="1">
      <c r="A18" s="48" t="s">
        <v>20</v>
      </c>
      <c r="B18" s="44">
        <v>18</v>
      </c>
      <c r="C18" s="60">
        <f t="shared" si="0"/>
        <v>0.5</v>
      </c>
      <c r="D18" s="85"/>
      <c r="E18" s="1"/>
    </row>
    <row r="19" spans="1:5" ht="20.25" customHeight="1">
      <c r="A19" s="48" t="s">
        <v>64</v>
      </c>
      <c r="B19" s="44">
        <v>16</v>
      </c>
      <c r="C19" s="60">
        <f t="shared" si="0"/>
        <v>0.4444444444444444</v>
      </c>
      <c r="D19" s="86"/>
      <c r="E19" s="1"/>
    </row>
    <row r="20" spans="1:5" ht="12.75">
      <c r="A20" s="48" t="s">
        <v>4</v>
      </c>
      <c r="B20" s="44">
        <v>14</v>
      </c>
      <c r="C20" s="60">
        <f t="shared" si="0"/>
        <v>0.3888888888888889</v>
      </c>
      <c r="D20" s="87" t="s">
        <v>227</v>
      </c>
      <c r="E20" s="1"/>
    </row>
    <row r="21" spans="1:5" ht="12.75">
      <c r="A21" s="48" t="s">
        <v>6</v>
      </c>
      <c r="B21" s="44">
        <v>14</v>
      </c>
      <c r="C21" s="60">
        <f t="shared" si="0"/>
        <v>0.3888888888888889</v>
      </c>
      <c r="D21" s="87"/>
      <c r="E21" s="1"/>
    </row>
    <row r="22" spans="1:5" ht="12.75">
      <c r="A22" s="48" t="s">
        <v>11</v>
      </c>
      <c r="B22" s="44">
        <v>14</v>
      </c>
      <c r="C22" s="60">
        <f t="shared" si="0"/>
        <v>0.3888888888888889</v>
      </c>
      <c r="D22" s="87"/>
      <c r="E22" s="1"/>
    </row>
    <row r="23" spans="1:5" ht="12.75">
      <c r="A23" s="48" t="s">
        <v>7</v>
      </c>
      <c r="B23" s="44">
        <v>11</v>
      </c>
      <c r="C23" s="60">
        <f t="shared" si="0"/>
        <v>0.3055555555555556</v>
      </c>
      <c r="D23" s="87"/>
      <c r="E23" s="1"/>
    </row>
    <row r="24" spans="1:4" ht="12.75">
      <c r="A24" s="48" t="s">
        <v>21</v>
      </c>
      <c r="B24" s="44">
        <v>10</v>
      </c>
      <c r="C24" s="60">
        <f t="shared" si="0"/>
        <v>0.2777777777777778</v>
      </c>
      <c r="D24" s="87"/>
    </row>
    <row r="25" spans="1:4" ht="12.75">
      <c r="A25" s="48" t="s">
        <v>162</v>
      </c>
      <c r="B25" s="44">
        <v>10</v>
      </c>
      <c r="C25" s="60">
        <f t="shared" si="0"/>
        <v>0.2777777777777778</v>
      </c>
      <c r="D25" s="87"/>
    </row>
    <row r="26" spans="1:4" ht="13.5" thickBot="1">
      <c r="A26" s="46" t="s">
        <v>10</v>
      </c>
      <c r="B26" s="47" t="s">
        <v>111</v>
      </c>
      <c r="C26" s="61" t="s">
        <v>111</v>
      </c>
      <c r="D26" s="78" t="s">
        <v>232</v>
      </c>
    </row>
    <row r="27" spans="1:5" ht="12.75">
      <c r="A27" s="45"/>
      <c r="B27" s="45"/>
      <c r="C27" s="45"/>
      <c r="D27" s="1"/>
      <c r="E27" s="1"/>
    </row>
    <row r="29" spans="1:5" ht="12.75">
      <c r="A29" s="80" t="s">
        <v>54</v>
      </c>
      <c r="B29" s="80"/>
      <c r="C29" s="80"/>
      <c r="D29" s="80"/>
      <c r="E29" s="80"/>
    </row>
    <row r="31" spans="1:4" ht="12.75">
      <c r="A31" s="79" t="s">
        <v>233</v>
      </c>
      <c r="B31" s="79"/>
      <c r="C31" s="79"/>
      <c r="D31" s="79"/>
    </row>
    <row r="32" spans="1:4" ht="12.75">
      <c r="A32" s="79"/>
      <c r="B32" s="79"/>
      <c r="C32" s="79"/>
      <c r="D32" s="79"/>
    </row>
    <row r="33" spans="1:4" ht="12.75">
      <c r="A33" s="79"/>
      <c r="B33" s="79"/>
      <c r="C33" s="79"/>
      <c r="D33" s="79"/>
    </row>
  </sheetData>
  <sheetProtection/>
  <mergeCells count="8">
    <mergeCell ref="A31:D33"/>
    <mergeCell ref="A29:E29"/>
    <mergeCell ref="G1:I1"/>
    <mergeCell ref="B1:F1"/>
    <mergeCell ref="D8:D10"/>
    <mergeCell ref="D11:D15"/>
    <mergeCell ref="D16:D19"/>
    <mergeCell ref="D20:D25"/>
  </mergeCells>
  <conditionalFormatting sqref="B7:B25">
    <cfRule type="colorScale" priority="2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26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23">
    <cfRule type="colorScale" priority="6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G1" r:id="rId1" display="http://www.anti-malware.ru/"/>
  </hyperlinks>
  <printOptions/>
  <pageMargins left="0.4" right="0.4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5" sqref="P25"/>
    </sheetView>
  </sheetViews>
  <sheetFormatPr defaultColWidth="11.57421875" defaultRowHeight="12.75"/>
  <cols>
    <col min="1" max="1" width="26.8515625" style="12" customWidth="1"/>
    <col min="2" max="2" width="8.7109375" style="4" customWidth="1"/>
    <col min="3" max="3" width="8.7109375" style="5" customWidth="1"/>
    <col min="4" max="4" width="8.7109375" style="4" customWidth="1"/>
    <col min="5" max="5" width="8.7109375" style="5" customWidth="1"/>
    <col min="6" max="6" width="8.8515625" style="5" customWidth="1"/>
    <col min="7" max="7" width="8.7109375" style="6" customWidth="1"/>
    <col min="8" max="8" width="8.7109375" style="5" customWidth="1"/>
    <col min="9" max="9" width="9.28125" style="5" customWidth="1"/>
    <col min="10" max="12" width="8.7109375" style="5" customWidth="1"/>
    <col min="13" max="16" width="7.421875" style="5" customWidth="1"/>
    <col min="17" max="17" width="8.7109375" style="5" customWidth="1"/>
    <col min="18" max="18" width="7.421875" style="5" customWidth="1"/>
    <col min="19" max="20" width="8.7109375" style="5" customWidth="1"/>
    <col min="21" max="21" width="7.421875" style="5" customWidth="1"/>
    <col min="22" max="23" width="8.7109375" style="5" customWidth="1"/>
    <col min="24" max="24" width="7.421875" style="6" customWidth="1"/>
    <col min="25" max="26" width="8.7109375" style="5" customWidth="1"/>
    <col min="27" max="27" width="7.421875" style="5" customWidth="1"/>
    <col min="28" max="29" width="8.7109375" style="5" customWidth="1"/>
    <col min="30" max="30" width="7.421875" style="5" customWidth="1"/>
    <col min="31" max="31" width="8.7109375" style="5" customWidth="1"/>
    <col min="32" max="36" width="7.421875" style="5" customWidth="1"/>
    <col min="37" max="37" width="8.7109375" style="5" customWidth="1"/>
    <col min="38" max="39" width="13.8515625" style="5" customWidth="1"/>
    <col min="40" max="40" width="11.57421875" style="5" customWidth="1"/>
    <col min="41" max="41" width="12.140625" style="5" customWidth="1"/>
    <col min="42" max="210" width="11.57421875" style="5" customWidth="1"/>
    <col min="211" max="16384" width="11.57421875" style="7" customWidth="1"/>
  </cols>
  <sheetData>
    <row r="1" spans="1:36" ht="18" customHeight="1">
      <c r="A1" s="89" t="s">
        <v>51</v>
      </c>
      <c r="B1" s="89"/>
      <c r="C1" s="89"/>
      <c r="AH1" s="4"/>
      <c r="AI1" s="4"/>
      <c r="AJ1" s="4"/>
    </row>
    <row r="2" spans="1:36" ht="16.5" customHeight="1">
      <c r="A2" s="41" t="s">
        <v>234</v>
      </c>
      <c r="C2" s="4"/>
      <c r="E2" s="4"/>
      <c r="G2" s="9"/>
      <c r="I2" s="4"/>
      <c r="N2" s="4"/>
      <c r="O2" s="4"/>
      <c r="P2" s="4"/>
      <c r="Q2" s="4"/>
      <c r="R2" s="4"/>
      <c r="S2" s="4"/>
      <c r="T2" s="4"/>
      <c r="AD2" s="4"/>
      <c r="AE2" s="4"/>
      <c r="AG2" s="4"/>
      <c r="AH2" s="4"/>
      <c r="AI2" s="4"/>
      <c r="AJ2" s="4"/>
    </row>
    <row r="3" spans="1:228" s="11" customFormat="1" ht="27" customHeight="1">
      <c r="A3" s="10" t="s">
        <v>52</v>
      </c>
      <c r="B3" s="73" t="s">
        <v>125</v>
      </c>
      <c r="C3" s="73" t="s">
        <v>126</v>
      </c>
      <c r="D3" s="73" t="s">
        <v>127</v>
      </c>
      <c r="E3" s="73" t="s">
        <v>128</v>
      </c>
      <c r="F3" s="73" t="s">
        <v>129</v>
      </c>
      <c r="G3" s="73" t="s">
        <v>130</v>
      </c>
      <c r="H3" s="73" t="s">
        <v>131</v>
      </c>
      <c r="I3" s="73" t="s">
        <v>132</v>
      </c>
      <c r="J3" s="73" t="s">
        <v>133</v>
      </c>
      <c r="K3" s="73" t="s">
        <v>134</v>
      </c>
      <c r="L3" s="73" t="s">
        <v>135</v>
      </c>
      <c r="M3" s="73" t="s">
        <v>136</v>
      </c>
      <c r="N3" s="73" t="s">
        <v>137</v>
      </c>
      <c r="O3" s="73" t="s">
        <v>138</v>
      </c>
      <c r="P3" s="73" t="s">
        <v>139</v>
      </c>
      <c r="Q3" s="73" t="s">
        <v>140</v>
      </c>
      <c r="R3" s="73" t="s">
        <v>141</v>
      </c>
      <c r="S3" s="73" t="s">
        <v>142</v>
      </c>
      <c r="T3" s="73" t="s">
        <v>143</v>
      </c>
      <c r="U3" s="73" t="s">
        <v>144</v>
      </c>
      <c r="V3" s="73" t="s">
        <v>145</v>
      </c>
      <c r="W3" s="73" t="s">
        <v>146</v>
      </c>
      <c r="X3" s="73" t="s">
        <v>147</v>
      </c>
      <c r="Y3" s="73" t="s">
        <v>148</v>
      </c>
      <c r="Z3" s="73" t="s">
        <v>149</v>
      </c>
      <c r="AA3" s="73" t="s">
        <v>150</v>
      </c>
      <c r="AB3" s="73" t="s">
        <v>151</v>
      </c>
      <c r="AC3" s="73" t="s">
        <v>152</v>
      </c>
      <c r="AD3" s="73" t="s">
        <v>153</v>
      </c>
      <c r="AE3" s="73" t="s">
        <v>154</v>
      </c>
      <c r="AF3" s="73" t="s">
        <v>155</v>
      </c>
      <c r="AG3" s="73" t="s">
        <v>156</v>
      </c>
      <c r="AH3" s="73" t="s">
        <v>157</v>
      </c>
      <c r="AI3" s="73" t="s">
        <v>158</v>
      </c>
      <c r="AJ3" s="73" t="s">
        <v>159</v>
      </c>
      <c r="AK3" s="73" t="s">
        <v>160</v>
      </c>
      <c r="AL3" s="24" t="s">
        <v>166</v>
      </c>
      <c r="AM3" s="24" t="s">
        <v>165</v>
      </c>
      <c r="AN3" s="10" t="s">
        <v>167</v>
      </c>
      <c r="AO3" s="10" t="s">
        <v>168</v>
      </c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</row>
    <row r="4" spans="1:228" s="5" customFormat="1" ht="12.75">
      <c r="A4" s="37" t="s">
        <v>0</v>
      </c>
      <c r="B4" s="52" t="s">
        <v>84</v>
      </c>
      <c r="C4" s="52" t="s">
        <v>84</v>
      </c>
      <c r="D4" s="52" t="s">
        <v>84</v>
      </c>
      <c r="E4" s="53" t="s">
        <v>85</v>
      </c>
      <c r="F4" s="53" t="s">
        <v>85</v>
      </c>
      <c r="G4" s="52" t="s">
        <v>84</v>
      </c>
      <c r="H4" s="52" t="s">
        <v>84</v>
      </c>
      <c r="I4" s="53" t="s">
        <v>85</v>
      </c>
      <c r="J4" s="52" t="s">
        <v>84</v>
      </c>
      <c r="K4" s="52" t="s">
        <v>84</v>
      </c>
      <c r="L4" s="52" t="s">
        <v>84</v>
      </c>
      <c r="M4" s="52" t="s">
        <v>83</v>
      </c>
      <c r="N4" s="52" t="s">
        <v>83</v>
      </c>
      <c r="O4" s="52" t="s">
        <v>83</v>
      </c>
      <c r="P4" s="52" t="s">
        <v>83</v>
      </c>
      <c r="Q4" s="52" t="s">
        <v>84</v>
      </c>
      <c r="R4" s="52" t="s">
        <v>83</v>
      </c>
      <c r="S4" s="52" t="s">
        <v>84</v>
      </c>
      <c r="T4" s="52" t="s">
        <v>84</v>
      </c>
      <c r="U4" s="52" t="s">
        <v>83</v>
      </c>
      <c r="V4" s="52" t="s">
        <v>84</v>
      </c>
      <c r="W4" s="52" t="s">
        <v>84</v>
      </c>
      <c r="X4" s="52" t="s">
        <v>83</v>
      </c>
      <c r="Y4" s="52" t="s">
        <v>84</v>
      </c>
      <c r="Z4" s="52" t="s">
        <v>84</v>
      </c>
      <c r="AA4" s="52" t="s">
        <v>83</v>
      </c>
      <c r="AB4" s="52" t="s">
        <v>84</v>
      </c>
      <c r="AC4" s="52" t="s">
        <v>84</v>
      </c>
      <c r="AD4" s="52" t="s">
        <v>83</v>
      </c>
      <c r="AE4" s="52" t="s">
        <v>84</v>
      </c>
      <c r="AF4" s="52" t="s">
        <v>83</v>
      </c>
      <c r="AG4" s="52" t="s">
        <v>83</v>
      </c>
      <c r="AH4" s="52" t="s">
        <v>83</v>
      </c>
      <c r="AI4" s="52" t="s">
        <v>83</v>
      </c>
      <c r="AJ4" s="52" t="s">
        <v>83</v>
      </c>
      <c r="AK4" s="52" t="s">
        <v>84</v>
      </c>
      <c r="AL4" s="31">
        <f>_xlfn.COUNTIFS(B4:AK4,"protected*")</f>
        <v>22</v>
      </c>
      <c r="AM4" s="42">
        <f aca="true" t="shared" si="0" ref="AM4:AM22">AL4/36</f>
        <v>0.6111111111111112</v>
      </c>
      <c r="AN4" s="31">
        <f>_xlfn.COUNTIFS(B4:AK4,"infected*")</f>
        <v>14</v>
      </c>
      <c r="AO4" s="31">
        <f>SUM(AL4,AN4)</f>
        <v>36</v>
      </c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41" ht="12.75">
      <c r="A5" s="38" t="s">
        <v>1</v>
      </c>
      <c r="B5" s="54" t="s">
        <v>86</v>
      </c>
      <c r="C5" s="52" t="s">
        <v>83</v>
      </c>
      <c r="D5" s="52" t="s">
        <v>83</v>
      </c>
      <c r="E5" s="52" t="s">
        <v>84</v>
      </c>
      <c r="F5" s="52" t="s">
        <v>84</v>
      </c>
      <c r="G5" s="52" t="s">
        <v>84</v>
      </c>
      <c r="H5" s="52" t="s">
        <v>83</v>
      </c>
      <c r="I5" s="52" t="s">
        <v>84</v>
      </c>
      <c r="J5" s="52" t="s">
        <v>84</v>
      </c>
      <c r="K5" s="55" t="s">
        <v>161</v>
      </c>
      <c r="L5" s="52" t="s">
        <v>84</v>
      </c>
      <c r="M5" s="52" t="s">
        <v>84</v>
      </c>
      <c r="N5" s="52" t="s">
        <v>84</v>
      </c>
      <c r="O5" s="52" t="s">
        <v>83</v>
      </c>
      <c r="P5" s="52" t="s">
        <v>83</v>
      </c>
      <c r="Q5" s="52" t="s">
        <v>87</v>
      </c>
      <c r="R5" s="52" t="s">
        <v>83</v>
      </c>
      <c r="S5" s="52" t="s">
        <v>84</v>
      </c>
      <c r="T5" s="52" t="s">
        <v>84</v>
      </c>
      <c r="U5" s="52" t="s">
        <v>84</v>
      </c>
      <c r="V5" s="52" t="s">
        <v>83</v>
      </c>
      <c r="W5" s="52" t="s">
        <v>84</v>
      </c>
      <c r="X5" s="52" t="s">
        <v>84</v>
      </c>
      <c r="Y5" s="52" t="s">
        <v>84</v>
      </c>
      <c r="Z5" s="52" t="s">
        <v>83</v>
      </c>
      <c r="AA5" s="52" t="s">
        <v>83</v>
      </c>
      <c r="AB5" s="52" t="s">
        <v>83</v>
      </c>
      <c r="AC5" s="52" t="s">
        <v>83</v>
      </c>
      <c r="AD5" s="52" t="s">
        <v>83</v>
      </c>
      <c r="AE5" s="52" t="s">
        <v>83</v>
      </c>
      <c r="AF5" s="52" t="s">
        <v>84</v>
      </c>
      <c r="AG5" s="52" t="s">
        <v>83</v>
      </c>
      <c r="AH5" s="52" t="s">
        <v>84</v>
      </c>
      <c r="AI5" s="52" t="s">
        <v>83</v>
      </c>
      <c r="AJ5" s="52" t="s">
        <v>83</v>
      </c>
      <c r="AK5" s="52" t="s">
        <v>83</v>
      </c>
      <c r="AL5" s="31">
        <f>_xlfn.COUNTIFS(B5:AK5,"protected*")</f>
        <v>18</v>
      </c>
      <c r="AM5" s="42">
        <f t="shared" si="0"/>
        <v>0.5</v>
      </c>
      <c r="AN5" s="31">
        <f>_xlfn.COUNTIFS(B5:AK5,"infected*")</f>
        <v>18</v>
      </c>
      <c r="AO5" s="31">
        <f aca="true" t="shared" si="1" ref="AO5:AO22">SUM(AL5,AN5)</f>
        <v>36</v>
      </c>
    </row>
    <row r="6" spans="1:41" ht="12.75">
      <c r="A6" s="38" t="s">
        <v>2</v>
      </c>
      <c r="B6" s="52" t="s">
        <v>84</v>
      </c>
      <c r="C6" s="52" t="s">
        <v>84</v>
      </c>
      <c r="D6" s="52" t="s">
        <v>84</v>
      </c>
      <c r="E6" s="52" t="s">
        <v>84</v>
      </c>
      <c r="F6" s="52" t="s">
        <v>84</v>
      </c>
      <c r="G6" s="52" t="s">
        <v>84</v>
      </c>
      <c r="H6" s="52" t="s">
        <v>84</v>
      </c>
      <c r="I6" s="52" t="s">
        <v>83</v>
      </c>
      <c r="J6" s="52" t="s">
        <v>84</v>
      </c>
      <c r="K6" s="55" t="s">
        <v>161</v>
      </c>
      <c r="L6" s="52" t="s">
        <v>84</v>
      </c>
      <c r="M6" s="52" t="s">
        <v>84</v>
      </c>
      <c r="N6" s="52" t="s">
        <v>84</v>
      </c>
      <c r="O6" s="52" t="s">
        <v>84</v>
      </c>
      <c r="P6" s="52" t="s">
        <v>84</v>
      </c>
      <c r="Q6" s="52" t="s">
        <v>87</v>
      </c>
      <c r="R6" s="52" t="s">
        <v>83</v>
      </c>
      <c r="S6" s="52" t="s">
        <v>84</v>
      </c>
      <c r="T6" s="52" t="s">
        <v>84</v>
      </c>
      <c r="U6" s="52" t="s">
        <v>84</v>
      </c>
      <c r="V6" s="52" t="s">
        <v>84</v>
      </c>
      <c r="W6" s="52" t="s">
        <v>84</v>
      </c>
      <c r="X6" s="52" t="s">
        <v>84</v>
      </c>
      <c r="Y6" s="52" t="s">
        <v>83</v>
      </c>
      <c r="Z6" s="52" t="s">
        <v>84</v>
      </c>
      <c r="AA6" s="52" t="s">
        <v>83</v>
      </c>
      <c r="AB6" s="52" t="s">
        <v>83</v>
      </c>
      <c r="AC6" s="52" t="s">
        <v>83</v>
      </c>
      <c r="AD6" s="52" t="s">
        <v>83</v>
      </c>
      <c r="AE6" s="52" t="s">
        <v>83</v>
      </c>
      <c r="AF6" s="52" t="s">
        <v>83</v>
      </c>
      <c r="AG6" s="52" t="s">
        <v>83</v>
      </c>
      <c r="AH6" s="52" t="s">
        <v>84</v>
      </c>
      <c r="AI6" s="52" t="s">
        <v>84</v>
      </c>
      <c r="AJ6" s="52" t="s">
        <v>84</v>
      </c>
      <c r="AK6" s="52" t="s">
        <v>84</v>
      </c>
      <c r="AL6" s="31">
        <f>_xlfn.COUNTIFS(B6:AK6,"protected*")</f>
        <v>25</v>
      </c>
      <c r="AM6" s="42">
        <f t="shared" si="0"/>
        <v>0.6944444444444444</v>
      </c>
      <c r="AN6" s="31">
        <f>_xlfn.COUNTIFS(B6:AK6,"infected*")</f>
        <v>11</v>
      </c>
      <c r="AO6" s="31">
        <f t="shared" si="1"/>
        <v>36</v>
      </c>
    </row>
    <row r="7" spans="1:41" ht="12.75">
      <c r="A7" s="38" t="s">
        <v>21</v>
      </c>
      <c r="B7" s="52" t="s">
        <v>83</v>
      </c>
      <c r="C7" s="52" t="s">
        <v>84</v>
      </c>
      <c r="D7" s="52" t="s">
        <v>83</v>
      </c>
      <c r="E7" s="52" t="s">
        <v>83</v>
      </c>
      <c r="F7" s="52" t="s">
        <v>83</v>
      </c>
      <c r="G7" s="52" t="s">
        <v>83</v>
      </c>
      <c r="H7" s="52" t="s">
        <v>83</v>
      </c>
      <c r="I7" s="52" t="s">
        <v>83</v>
      </c>
      <c r="J7" s="52" t="s">
        <v>84</v>
      </c>
      <c r="K7" s="55" t="s">
        <v>83</v>
      </c>
      <c r="L7" s="52" t="s">
        <v>83</v>
      </c>
      <c r="M7" s="52" t="s">
        <v>83</v>
      </c>
      <c r="N7" s="52" t="s">
        <v>83</v>
      </c>
      <c r="O7" s="52" t="s">
        <v>83</v>
      </c>
      <c r="P7" s="52" t="s">
        <v>83</v>
      </c>
      <c r="Q7" s="52" t="s">
        <v>87</v>
      </c>
      <c r="R7" s="52" t="s">
        <v>83</v>
      </c>
      <c r="S7" s="52" t="s">
        <v>84</v>
      </c>
      <c r="T7" s="52" t="s">
        <v>84</v>
      </c>
      <c r="U7" s="52" t="s">
        <v>84</v>
      </c>
      <c r="V7" s="52" t="s">
        <v>84</v>
      </c>
      <c r="W7" s="52" t="s">
        <v>83</v>
      </c>
      <c r="X7" s="52" t="s">
        <v>83</v>
      </c>
      <c r="Y7" s="52" t="s">
        <v>83</v>
      </c>
      <c r="Z7" s="52" t="s">
        <v>83</v>
      </c>
      <c r="AA7" s="52" t="s">
        <v>83</v>
      </c>
      <c r="AB7" s="52" t="s">
        <v>83</v>
      </c>
      <c r="AC7" s="52" t="s">
        <v>84</v>
      </c>
      <c r="AD7" s="52" t="s">
        <v>83</v>
      </c>
      <c r="AE7" s="52" t="s">
        <v>83</v>
      </c>
      <c r="AF7" s="52" t="s">
        <v>83</v>
      </c>
      <c r="AG7" s="52" t="s">
        <v>84</v>
      </c>
      <c r="AH7" s="52" t="s">
        <v>83</v>
      </c>
      <c r="AI7" s="52" t="s">
        <v>83</v>
      </c>
      <c r="AJ7" s="52" t="s">
        <v>84</v>
      </c>
      <c r="AK7" s="52" t="s">
        <v>83</v>
      </c>
      <c r="AL7" s="31">
        <f>_xlfn.COUNTIFS(B7:AK7,"protected*")</f>
        <v>10</v>
      </c>
      <c r="AM7" s="42">
        <f t="shared" si="0"/>
        <v>0.2777777777777778</v>
      </c>
      <c r="AN7" s="31">
        <f>_xlfn.COUNTIFS(B7:AK7,"infected*")</f>
        <v>26</v>
      </c>
      <c r="AO7" s="31">
        <f t="shared" si="1"/>
        <v>36</v>
      </c>
    </row>
    <row r="8" spans="1:41" ht="12.75">
      <c r="A8" s="38" t="s">
        <v>82</v>
      </c>
      <c r="B8" s="52" t="s">
        <v>84</v>
      </c>
      <c r="C8" s="53" t="s">
        <v>88</v>
      </c>
      <c r="D8" s="52" t="s">
        <v>84</v>
      </c>
      <c r="E8" s="52" t="s">
        <v>84</v>
      </c>
      <c r="F8" s="52" t="s">
        <v>84</v>
      </c>
      <c r="G8" s="52" t="s">
        <v>83</v>
      </c>
      <c r="H8" s="52" t="s">
        <v>83</v>
      </c>
      <c r="I8" s="52" t="s">
        <v>84</v>
      </c>
      <c r="J8" s="52" t="s">
        <v>84</v>
      </c>
      <c r="K8" s="55" t="s">
        <v>161</v>
      </c>
      <c r="L8" s="52" t="s">
        <v>84</v>
      </c>
      <c r="M8" s="52" t="s">
        <v>84</v>
      </c>
      <c r="N8" s="52" t="s">
        <v>84</v>
      </c>
      <c r="O8" s="52" t="s">
        <v>84</v>
      </c>
      <c r="P8" s="52" t="s">
        <v>84</v>
      </c>
      <c r="Q8" s="52" t="s">
        <v>87</v>
      </c>
      <c r="R8" s="52" t="s">
        <v>84</v>
      </c>
      <c r="S8" s="52" t="s">
        <v>84</v>
      </c>
      <c r="T8" s="52" t="s">
        <v>84</v>
      </c>
      <c r="U8" s="52" t="s">
        <v>84</v>
      </c>
      <c r="V8" s="52" t="s">
        <v>84</v>
      </c>
      <c r="W8" s="52" t="s">
        <v>84</v>
      </c>
      <c r="X8" s="52" t="s">
        <v>84</v>
      </c>
      <c r="Y8" s="52" t="s">
        <v>84</v>
      </c>
      <c r="Z8" s="52" t="s">
        <v>84</v>
      </c>
      <c r="AA8" s="52" t="s">
        <v>84</v>
      </c>
      <c r="AB8" s="52" t="s">
        <v>84</v>
      </c>
      <c r="AC8" s="52" t="s">
        <v>84</v>
      </c>
      <c r="AD8" s="52" t="s">
        <v>84</v>
      </c>
      <c r="AE8" s="52" t="s">
        <v>83</v>
      </c>
      <c r="AF8" s="52" t="s">
        <v>84</v>
      </c>
      <c r="AG8" s="52" t="s">
        <v>84</v>
      </c>
      <c r="AH8" s="52" t="s">
        <v>84</v>
      </c>
      <c r="AI8" s="52" t="s">
        <v>83</v>
      </c>
      <c r="AJ8" s="52" t="s">
        <v>83</v>
      </c>
      <c r="AK8" s="52" t="s">
        <v>84</v>
      </c>
      <c r="AL8" s="31">
        <f>_xlfn.COUNTIFS(B8:AK8,"protected*")</f>
        <v>30</v>
      </c>
      <c r="AM8" s="42">
        <f t="shared" si="0"/>
        <v>0.8333333333333334</v>
      </c>
      <c r="AN8" s="31">
        <f>_xlfn.COUNTIFS(B8:AK8,"infected*")</f>
        <v>6</v>
      </c>
      <c r="AO8" s="31">
        <f t="shared" si="1"/>
        <v>36</v>
      </c>
    </row>
    <row r="9" spans="1:41" ht="12.75">
      <c r="A9" s="38" t="s">
        <v>61</v>
      </c>
      <c r="B9" s="52" t="s">
        <v>84</v>
      </c>
      <c r="C9" s="52" t="s">
        <v>84</v>
      </c>
      <c r="D9" s="52" t="s">
        <v>84</v>
      </c>
      <c r="E9" s="52" t="s">
        <v>84</v>
      </c>
      <c r="F9" s="52" t="s">
        <v>84</v>
      </c>
      <c r="G9" s="52" t="s">
        <v>84</v>
      </c>
      <c r="H9" s="52" t="s">
        <v>84</v>
      </c>
      <c r="I9" s="52" t="s">
        <v>84</v>
      </c>
      <c r="J9" s="52" t="s">
        <v>84</v>
      </c>
      <c r="K9" s="52" t="s">
        <v>84</v>
      </c>
      <c r="L9" s="52" t="s">
        <v>84</v>
      </c>
      <c r="M9" s="52" t="s">
        <v>84</v>
      </c>
      <c r="N9" s="52" t="s">
        <v>84</v>
      </c>
      <c r="O9" s="52" t="s">
        <v>84</v>
      </c>
      <c r="P9" s="52" t="s">
        <v>84</v>
      </c>
      <c r="Q9" s="52" t="s">
        <v>84</v>
      </c>
      <c r="R9" s="52" t="s">
        <v>84</v>
      </c>
      <c r="S9" s="52" t="s">
        <v>84</v>
      </c>
      <c r="T9" s="52" t="s">
        <v>84</v>
      </c>
      <c r="U9" s="52" t="s">
        <v>84</v>
      </c>
      <c r="V9" s="52" t="s">
        <v>84</v>
      </c>
      <c r="W9" s="52" t="s">
        <v>84</v>
      </c>
      <c r="X9" s="52" t="s">
        <v>84</v>
      </c>
      <c r="Y9" s="52" t="s">
        <v>84</v>
      </c>
      <c r="Z9" s="52" t="s">
        <v>84</v>
      </c>
      <c r="AA9" s="52" t="s">
        <v>84</v>
      </c>
      <c r="AB9" s="52" t="s">
        <v>84</v>
      </c>
      <c r="AC9" s="52" t="s">
        <v>84</v>
      </c>
      <c r="AD9" s="52" t="s">
        <v>84</v>
      </c>
      <c r="AE9" s="52" t="s">
        <v>84</v>
      </c>
      <c r="AF9" s="52" t="s">
        <v>84</v>
      </c>
      <c r="AG9" s="52" t="s">
        <v>84</v>
      </c>
      <c r="AH9" s="52" t="s">
        <v>84</v>
      </c>
      <c r="AI9" s="52" t="s">
        <v>84</v>
      </c>
      <c r="AJ9" s="52" t="s">
        <v>84</v>
      </c>
      <c r="AK9" s="52" t="s">
        <v>84</v>
      </c>
      <c r="AL9" s="31">
        <f>_xlfn.COUNTIFS(B9:AK9,"protected*")</f>
        <v>36</v>
      </c>
      <c r="AM9" s="42">
        <f t="shared" si="0"/>
        <v>1</v>
      </c>
      <c r="AN9" s="31">
        <f>_xlfn.COUNTIFS(B9:AK9,"infected*")</f>
        <v>0</v>
      </c>
      <c r="AO9" s="31">
        <f t="shared" si="1"/>
        <v>36</v>
      </c>
    </row>
    <row r="10" spans="1:41" ht="12.75">
      <c r="A10" s="38" t="s">
        <v>162</v>
      </c>
      <c r="B10" s="52" t="s">
        <v>83</v>
      </c>
      <c r="C10" s="52" t="s">
        <v>83</v>
      </c>
      <c r="D10" s="52" t="s">
        <v>84</v>
      </c>
      <c r="E10" s="52" t="s">
        <v>84</v>
      </c>
      <c r="F10" s="52" t="s">
        <v>83</v>
      </c>
      <c r="G10" s="52" t="s">
        <v>83</v>
      </c>
      <c r="H10" s="52" t="s">
        <v>84</v>
      </c>
      <c r="I10" s="52" t="s">
        <v>83</v>
      </c>
      <c r="J10" s="52" t="s">
        <v>83</v>
      </c>
      <c r="K10" s="52" t="s">
        <v>84</v>
      </c>
      <c r="L10" s="52" t="s">
        <v>83</v>
      </c>
      <c r="M10" s="52" t="s">
        <v>83</v>
      </c>
      <c r="N10" s="52" t="s">
        <v>83</v>
      </c>
      <c r="O10" s="52" t="s">
        <v>84</v>
      </c>
      <c r="P10" s="52" t="s">
        <v>84</v>
      </c>
      <c r="Q10" s="52" t="s">
        <v>84</v>
      </c>
      <c r="R10" s="52" t="s">
        <v>83</v>
      </c>
      <c r="S10" s="52" t="s">
        <v>83</v>
      </c>
      <c r="T10" s="52" t="s">
        <v>83</v>
      </c>
      <c r="U10" s="52" t="s">
        <v>84</v>
      </c>
      <c r="V10" s="52" t="s">
        <v>84</v>
      </c>
      <c r="W10" s="52" t="s">
        <v>83</v>
      </c>
      <c r="X10" s="52" t="s">
        <v>83</v>
      </c>
      <c r="Y10" s="52" t="s">
        <v>83</v>
      </c>
      <c r="Z10" s="52" t="s">
        <v>83</v>
      </c>
      <c r="AA10" s="52" t="s">
        <v>83</v>
      </c>
      <c r="AB10" s="52" t="s">
        <v>83</v>
      </c>
      <c r="AC10" s="52" t="s">
        <v>83</v>
      </c>
      <c r="AD10" s="52" t="s">
        <v>83</v>
      </c>
      <c r="AE10" s="52" t="s">
        <v>83</v>
      </c>
      <c r="AF10" s="52" t="s">
        <v>83</v>
      </c>
      <c r="AG10" s="52" t="s">
        <v>83</v>
      </c>
      <c r="AH10" s="52" t="s">
        <v>84</v>
      </c>
      <c r="AI10" s="52" t="s">
        <v>83</v>
      </c>
      <c r="AJ10" s="52" t="s">
        <v>83</v>
      </c>
      <c r="AK10" s="52" t="s">
        <v>83</v>
      </c>
      <c r="AL10" s="31">
        <f>_xlfn.COUNTIFS(B10:AK10,"protected*")</f>
        <v>10</v>
      </c>
      <c r="AM10" s="42">
        <f t="shared" si="0"/>
        <v>0.2777777777777778</v>
      </c>
      <c r="AN10" s="31">
        <f>_xlfn.COUNTIFS(B10:AK10,"infected*")</f>
        <v>26</v>
      </c>
      <c r="AO10" s="31">
        <f t="shared" si="1"/>
        <v>36</v>
      </c>
    </row>
    <row r="11" spans="1:41" ht="12.75">
      <c r="A11" s="38" t="s">
        <v>163</v>
      </c>
      <c r="B11" s="52" t="s">
        <v>83</v>
      </c>
      <c r="C11" s="52" t="s">
        <v>84</v>
      </c>
      <c r="D11" s="52" t="s">
        <v>84</v>
      </c>
      <c r="E11" s="52" t="s">
        <v>84</v>
      </c>
      <c r="F11" s="52" t="s">
        <v>83</v>
      </c>
      <c r="G11" s="52" t="s">
        <v>84</v>
      </c>
      <c r="H11" s="52" t="s">
        <v>83</v>
      </c>
      <c r="I11" s="52" t="s">
        <v>83</v>
      </c>
      <c r="J11" s="52" t="s">
        <v>84</v>
      </c>
      <c r="K11" s="52" t="s">
        <v>84</v>
      </c>
      <c r="L11" s="52" t="s">
        <v>84</v>
      </c>
      <c r="M11" s="52" t="s">
        <v>83</v>
      </c>
      <c r="N11" s="52" t="s">
        <v>84</v>
      </c>
      <c r="O11" s="52" t="s">
        <v>83</v>
      </c>
      <c r="P11" s="52" t="s">
        <v>83</v>
      </c>
      <c r="Q11" s="52" t="s">
        <v>83</v>
      </c>
      <c r="R11" s="52" t="s">
        <v>84</v>
      </c>
      <c r="S11" s="52" t="s">
        <v>84</v>
      </c>
      <c r="T11" s="52" t="s">
        <v>84</v>
      </c>
      <c r="U11" s="52" t="s">
        <v>84</v>
      </c>
      <c r="V11" s="52" t="s">
        <v>84</v>
      </c>
      <c r="W11" s="52" t="s">
        <v>84</v>
      </c>
      <c r="X11" s="52" t="s">
        <v>84</v>
      </c>
      <c r="Y11" s="52" t="s">
        <v>83</v>
      </c>
      <c r="Z11" s="52" t="s">
        <v>83</v>
      </c>
      <c r="AA11" s="52" t="s">
        <v>84</v>
      </c>
      <c r="AB11" s="52" t="s">
        <v>83</v>
      </c>
      <c r="AC11" s="52" t="s">
        <v>83</v>
      </c>
      <c r="AD11" s="52" t="s">
        <v>83</v>
      </c>
      <c r="AE11" s="52" t="s">
        <v>83</v>
      </c>
      <c r="AF11" s="52" t="s">
        <v>84</v>
      </c>
      <c r="AG11" s="52" t="s">
        <v>84</v>
      </c>
      <c r="AH11" s="52" t="s">
        <v>83</v>
      </c>
      <c r="AI11" s="52" t="s">
        <v>83</v>
      </c>
      <c r="AJ11" s="52" t="s">
        <v>84</v>
      </c>
      <c r="AK11" s="52" t="s">
        <v>83</v>
      </c>
      <c r="AL11" s="31">
        <f>_xlfn.COUNTIFS(B11:AK11,"protected*")</f>
        <v>19</v>
      </c>
      <c r="AM11" s="42">
        <f t="shared" si="0"/>
        <v>0.5277777777777778</v>
      </c>
      <c r="AN11" s="31">
        <f>_xlfn.COUNTIFS(B11:AK11,"infected*")</f>
        <v>17</v>
      </c>
      <c r="AO11" s="31">
        <f t="shared" si="1"/>
        <v>36</v>
      </c>
    </row>
    <row r="12" spans="1:41" ht="12.75">
      <c r="A12" s="38" t="s">
        <v>4</v>
      </c>
      <c r="B12" s="52" t="s">
        <v>83</v>
      </c>
      <c r="C12" s="52" t="s">
        <v>84</v>
      </c>
      <c r="D12" s="52" t="s">
        <v>84</v>
      </c>
      <c r="E12" s="52" t="s">
        <v>84</v>
      </c>
      <c r="F12" s="52" t="s">
        <v>84</v>
      </c>
      <c r="G12" s="52" t="s">
        <v>83</v>
      </c>
      <c r="H12" s="52" t="s">
        <v>83</v>
      </c>
      <c r="I12" s="52" t="s">
        <v>83</v>
      </c>
      <c r="J12" s="52" t="s">
        <v>84</v>
      </c>
      <c r="K12" s="52" t="s">
        <v>84</v>
      </c>
      <c r="L12" s="52" t="s">
        <v>83</v>
      </c>
      <c r="M12" s="52" t="s">
        <v>84</v>
      </c>
      <c r="N12" s="52" t="s">
        <v>83</v>
      </c>
      <c r="O12" s="52" t="s">
        <v>84</v>
      </c>
      <c r="P12" s="52" t="s">
        <v>83</v>
      </c>
      <c r="Q12" s="52" t="s">
        <v>84</v>
      </c>
      <c r="R12" s="52" t="s">
        <v>84</v>
      </c>
      <c r="S12" s="52" t="s">
        <v>83</v>
      </c>
      <c r="T12" s="52" t="s">
        <v>84</v>
      </c>
      <c r="U12" s="52" t="s">
        <v>83</v>
      </c>
      <c r="V12" s="52" t="s">
        <v>83</v>
      </c>
      <c r="W12" s="52" t="s">
        <v>83</v>
      </c>
      <c r="X12" s="52" t="s">
        <v>83</v>
      </c>
      <c r="Y12" s="52" t="s">
        <v>84</v>
      </c>
      <c r="Z12" s="52" t="s">
        <v>83</v>
      </c>
      <c r="AA12" s="52" t="s">
        <v>83</v>
      </c>
      <c r="AB12" s="52" t="s">
        <v>83</v>
      </c>
      <c r="AC12" s="52" t="s">
        <v>83</v>
      </c>
      <c r="AD12" s="52" t="s">
        <v>83</v>
      </c>
      <c r="AE12" s="52" t="s">
        <v>83</v>
      </c>
      <c r="AF12" s="52" t="s">
        <v>83</v>
      </c>
      <c r="AG12" s="52" t="s">
        <v>84</v>
      </c>
      <c r="AH12" s="52" t="s">
        <v>83</v>
      </c>
      <c r="AI12" s="52" t="s">
        <v>83</v>
      </c>
      <c r="AJ12" s="52" t="s">
        <v>84</v>
      </c>
      <c r="AK12" s="52" t="s">
        <v>83</v>
      </c>
      <c r="AL12" s="31">
        <f>_xlfn.COUNTIFS(B12:AK12,"protected*")</f>
        <v>14</v>
      </c>
      <c r="AM12" s="42">
        <f t="shared" si="0"/>
        <v>0.3888888888888889</v>
      </c>
      <c r="AN12" s="31">
        <f>_xlfn.COUNTIFS(B12:AK12,"infected*")</f>
        <v>22</v>
      </c>
      <c r="AO12" s="31">
        <f t="shared" si="1"/>
        <v>36</v>
      </c>
    </row>
    <row r="13" spans="1:41" ht="12.75">
      <c r="A13" s="38" t="s">
        <v>64</v>
      </c>
      <c r="B13" s="52" t="s">
        <v>84</v>
      </c>
      <c r="C13" s="52" t="s">
        <v>84</v>
      </c>
      <c r="D13" s="56" t="s">
        <v>83</v>
      </c>
      <c r="E13" s="52" t="s">
        <v>84</v>
      </c>
      <c r="F13" s="52" t="s">
        <v>84</v>
      </c>
      <c r="G13" s="52" t="s">
        <v>84</v>
      </c>
      <c r="H13" s="52" t="s">
        <v>84</v>
      </c>
      <c r="I13" s="52" t="s">
        <v>83</v>
      </c>
      <c r="J13" s="52" t="s">
        <v>83</v>
      </c>
      <c r="K13" s="52" t="s">
        <v>84</v>
      </c>
      <c r="L13" s="52" t="s">
        <v>83</v>
      </c>
      <c r="M13" s="52" t="s">
        <v>83</v>
      </c>
      <c r="N13" s="52" t="s">
        <v>84</v>
      </c>
      <c r="O13" s="52" t="s">
        <v>84</v>
      </c>
      <c r="P13" s="52" t="s">
        <v>84</v>
      </c>
      <c r="Q13" s="52" t="s">
        <v>84</v>
      </c>
      <c r="R13" s="52" t="s">
        <v>84</v>
      </c>
      <c r="S13" s="52" t="s">
        <v>83</v>
      </c>
      <c r="T13" s="52" t="s">
        <v>83</v>
      </c>
      <c r="U13" s="52" t="s">
        <v>83</v>
      </c>
      <c r="V13" s="52" t="s">
        <v>83</v>
      </c>
      <c r="W13" s="52" t="s">
        <v>84</v>
      </c>
      <c r="X13" s="52" t="s">
        <v>83</v>
      </c>
      <c r="Y13" s="52" t="s">
        <v>83</v>
      </c>
      <c r="Z13" s="52" t="s">
        <v>83</v>
      </c>
      <c r="AA13" s="52" t="s">
        <v>83</v>
      </c>
      <c r="AB13" s="52" t="s">
        <v>83</v>
      </c>
      <c r="AC13" s="52" t="s">
        <v>83</v>
      </c>
      <c r="AD13" s="52" t="s">
        <v>83</v>
      </c>
      <c r="AE13" s="52" t="s">
        <v>84</v>
      </c>
      <c r="AF13" s="52" t="s">
        <v>83</v>
      </c>
      <c r="AG13" s="52" t="s">
        <v>84</v>
      </c>
      <c r="AH13" s="52" t="s">
        <v>83</v>
      </c>
      <c r="AI13" s="52" t="s">
        <v>83</v>
      </c>
      <c r="AJ13" s="52" t="s">
        <v>83</v>
      </c>
      <c r="AK13" s="52" t="s">
        <v>84</v>
      </c>
      <c r="AL13" s="31">
        <f>_xlfn.COUNTIFS(B13:AK13,"protected*")</f>
        <v>16</v>
      </c>
      <c r="AM13" s="42">
        <f t="shared" si="0"/>
        <v>0.4444444444444444</v>
      </c>
      <c r="AN13" s="31">
        <f>_xlfn.COUNTIFS(B13:AK13,"infected*")</f>
        <v>20</v>
      </c>
      <c r="AO13" s="31">
        <f t="shared" si="1"/>
        <v>36</v>
      </c>
    </row>
    <row r="14" spans="1:41" ht="12.75">
      <c r="A14" s="38" t="s">
        <v>5</v>
      </c>
      <c r="B14" s="52" t="s">
        <v>84</v>
      </c>
      <c r="C14" s="52" t="s">
        <v>84</v>
      </c>
      <c r="D14" s="52" t="s">
        <v>84</v>
      </c>
      <c r="E14" s="52" t="s">
        <v>84</v>
      </c>
      <c r="F14" s="52" t="s">
        <v>84</v>
      </c>
      <c r="G14" s="52" t="s">
        <v>87</v>
      </c>
      <c r="H14" s="53" t="s">
        <v>89</v>
      </c>
      <c r="I14" s="57" t="s">
        <v>164</v>
      </c>
      <c r="J14" s="52" t="s">
        <v>84</v>
      </c>
      <c r="K14" s="57" t="s">
        <v>164</v>
      </c>
      <c r="L14" s="52" t="s">
        <v>84</v>
      </c>
      <c r="M14" s="52" t="s">
        <v>84</v>
      </c>
      <c r="N14" s="52" t="s">
        <v>84</v>
      </c>
      <c r="O14" s="52" t="s">
        <v>84</v>
      </c>
      <c r="P14" s="52" t="s">
        <v>84</v>
      </c>
      <c r="Q14" s="52" t="s">
        <v>84</v>
      </c>
      <c r="R14" s="52" t="s">
        <v>84</v>
      </c>
      <c r="S14" s="52" t="s">
        <v>84</v>
      </c>
      <c r="T14" s="52" t="s">
        <v>84</v>
      </c>
      <c r="U14" s="52" t="s">
        <v>84</v>
      </c>
      <c r="V14" s="52" t="s">
        <v>84</v>
      </c>
      <c r="W14" s="52" t="s">
        <v>84</v>
      </c>
      <c r="X14" s="52" t="s">
        <v>84</v>
      </c>
      <c r="Y14" s="52" t="s">
        <v>84</v>
      </c>
      <c r="Z14" s="52" t="s">
        <v>84</v>
      </c>
      <c r="AA14" s="55" t="s">
        <v>161</v>
      </c>
      <c r="AB14" s="52" t="s">
        <v>84</v>
      </c>
      <c r="AC14" s="52" t="s">
        <v>84</v>
      </c>
      <c r="AD14" s="52" t="s">
        <v>84</v>
      </c>
      <c r="AE14" s="52" t="s">
        <v>84</v>
      </c>
      <c r="AF14" s="52" t="s">
        <v>84</v>
      </c>
      <c r="AG14" s="52" t="s">
        <v>84</v>
      </c>
      <c r="AH14" s="52" t="s">
        <v>84</v>
      </c>
      <c r="AI14" s="52" t="s">
        <v>84</v>
      </c>
      <c r="AJ14" s="52" t="s">
        <v>84</v>
      </c>
      <c r="AK14" s="52" t="s">
        <v>84</v>
      </c>
      <c r="AL14" s="31">
        <f>_xlfn.COUNTIFS(B14:AK14,"protected*")</f>
        <v>33</v>
      </c>
      <c r="AM14" s="42">
        <f t="shared" si="0"/>
        <v>0.9166666666666666</v>
      </c>
      <c r="AN14" s="31">
        <f>_xlfn.COUNTIFS(B14:AK14,"infected*")</f>
        <v>3</v>
      </c>
      <c r="AO14" s="31">
        <f t="shared" si="1"/>
        <v>36</v>
      </c>
    </row>
    <row r="15" spans="1:41" ht="12.75">
      <c r="A15" s="38" t="s">
        <v>6</v>
      </c>
      <c r="B15" s="52" t="s">
        <v>83</v>
      </c>
      <c r="C15" s="52" t="s">
        <v>83</v>
      </c>
      <c r="D15" s="52" t="s">
        <v>83</v>
      </c>
      <c r="E15" s="52" t="s">
        <v>84</v>
      </c>
      <c r="F15" s="52" t="s">
        <v>83</v>
      </c>
      <c r="G15" s="52" t="s">
        <v>83</v>
      </c>
      <c r="H15" s="52" t="s">
        <v>83</v>
      </c>
      <c r="I15" s="52" t="s">
        <v>83</v>
      </c>
      <c r="J15" s="52" t="s">
        <v>83</v>
      </c>
      <c r="K15" s="52" t="s">
        <v>83</v>
      </c>
      <c r="L15" s="52" t="s">
        <v>84</v>
      </c>
      <c r="M15" s="52" t="s">
        <v>84</v>
      </c>
      <c r="N15" s="52" t="s">
        <v>84</v>
      </c>
      <c r="O15" s="52" t="s">
        <v>83</v>
      </c>
      <c r="P15" s="52" t="s">
        <v>83</v>
      </c>
      <c r="Q15" s="52" t="s">
        <v>84</v>
      </c>
      <c r="R15" s="52" t="s">
        <v>83</v>
      </c>
      <c r="S15" s="52" t="s">
        <v>84</v>
      </c>
      <c r="T15" s="52" t="s">
        <v>84</v>
      </c>
      <c r="U15" s="52" t="s">
        <v>84</v>
      </c>
      <c r="V15" s="52" t="s">
        <v>84</v>
      </c>
      <c r="W15" s="52" t="s">
        <v>83</v>
      </c>
      <c r="X15" s="52" t="s">
        <v>83</v>
      </c>
      <c r="Y15" s="52" t="s">
        <v>83</v>
      </c>
      <c r="Z15" s="52" t="s">
        <v>83</v>
      </c>
      <c r="AA15" s="52" t="s">
        <v>83</v>
      </c>
      <c r="AB15" s="52" t="s">
        <v>83</v>
      </c>
      <c r="AC15" s="52" t="s">
        <v>84</v>
      </c>
      <c r="AD15" s="52" t="s">
        <v>83</v>
      </c>
      <c r="AE15" s="52" t="s">
        <v>84</v>
      </c>
      <c r="AF15" s="52" t="s">
        <v>84</v>
      </c>
      <c r="AG15" s="52" t="s">
        <v>84</v>
      </c>
      <c r="AH15" s="52" t="s">
        <v>83</v>
      </c>
      <c r="AI15" s="52" t="s">
        <v>83</v>
      </c>
      <c r="AJ15" s="52" t="s">
        <v>84</v>
      </c>
      <c r="AK15" s="52" t="s">
        <v>83</v>
      </c>
      <c r="AL15" s="31">
        <f>_xlfn.COUNTIFS(B15:AK15,"protected*")</f>
        <v>14</v>
      </c>
      <c r="AM15" s="42">
        <f t="shared" si="0"/>
        <v>0.3888888888888889</v>
      </c>
      <c r="AN15" s="31">
        <f>_xlfn.COUNTIFS(B15:AK15,"infected*")</f>
        <v>22</v>
      </c>
      <c r="AO15" s="31">
        <f t="shared" si="1"/>
        <v>36</v>
      </c>
    </row>
    <row r="16" spans="1:41" ht="12.75">
      <c r="A16" s="38" t="s">
        <v>20</v>
      </c>
      <c r="B16" s="52" t="s">
        <v>84</v>
      </c>
      <c r="C16" s="52" t="s">
        <v>84</v>
      </c>
      <c r="D16" s="52" t="s">
        <v>83</v>
      </c>
      <c r="E16" s="52" t="s">
        <v>84</v>
      </c>
      <c r="F16" s="52" t="s">
        <v>84</v>
      </c>
      <c r="G16" s="52" t="s">
        <v>84</v>
      </c>
      <c r="H16" s="52" t="s">
        <v>83</v>
      </c>
      <c r="I16" s="52" t="s">
        <v>84</v>
      </c>
      <c r="J16" s="53" t="s">
        <v>90</v>
      </c>
      <c r="K16" s="55" t="s">
        <v>161</v>
      </c>
      <c r="L16" s="52" t="s">
        <v>83</v>
      </c>
      <c r="M16" s="52" t="s">
        <v>83</v>
      </c>
      <c r="N16" s="52" t="s">
        <v>84</v>
      </c>
      <c r="O16" s="52" t="s">
        <v>84</v>
      </c>
      <c r="P16" s="52" t="s">
        <v>84</v>
      </c>
      <c r="Q16" s="52" t="s">
        <v>84</v>
      </c>
      <c r="R16" s="52" t="s">
        <v>83</v>
      </c>
      <c r="S16" s="52" t="s">
        <v>84</v>
      </c>
      <c r="T16" s="52" t="s">
        <v>84</v>
      </c>
      <c r="U16" s="52" t="s">
        <v>84</v>
      </c>
      <c r="V16" s="52" t="s">
        <v>83</v>
      </c>
      <c r="W16" s="52" t="s">
        <v>84</v>
      </c>
      <c r="X16" s="52" t="s">
        <v>84</v>
      </c>
      <c r="Y16" s="52" t="s">
        <v>83</v>
      </c>
      <c r="Z16" s="52" t="s">
        <v>83</v>
      </c>
      <c r="AA16" s="52" t="s">
        <v>83</v>
      </c>
      <c r="AB16" s="52" t="s">
        <v>83</v>
      </c>
      <c r="AC16" s="52" t="s">
        <v>84</v>
      </c>
      <c r="AD16" s="52" t="s">
        <v>84</v>
      </c>
      <c r="AE16" s="52" t="s">
        <v>83</v>
      </c>
      <c r="AF16" s="52" t="s">
        <v>83</v>
      </c>
      <c r="AG16" s="52" t="s">
        <v>83</v>
      </c>
      <c r="AH16" s="52" t="s">
        <v>83</v>
      </c>
      <c r="AI16" s="52" t="s">
        <v>83</v>
      </c>
      <c r="AJ16" s="52" t="s">
        <v>83</v>
      </c>
      <c r="AK16" s="52" t="s">
        <v>83</v>
      </c>
      <c r="AL16" s="31">
        <f>_xlfn.COUNTIFS(B16:AK16,"protected*")</f>
        <v>18</v>
      </c>
      <c r="AM16" s="42">
        <f t="shared" si="0"/>
        <v>0.5</v>
      </c>
      <c r="AN16" s="31">
        <f>_xlfn.COUNTIFS(B16:AK16,"infected*")</f>
        <v>18</v>
      </c>
      <c r="AO16" s="31">
        <f t="shared" si="1"/>
        <v>36</v>
      </c>
    </row>
    <row r="17" spans="1:41" ht="12.75">
      <c r="A17" s="38" t="s">
        <v>9</v>
      </c>
      <c r="B17" s="52" t="s">
        <v>84</v>
      </c>
      <c r="C17" s="52" t="s">
        <v>83</v>
      </c>
      <c r="D17" s="52" t="s">
        <v>84</v>
      </c>
      <c r="E17" s="52" t="s">
        <v>84</v>
      </c>
      <c r="F17" s="52" t="s">
        <v>84</v>
      </c>
      <c r="G17" s="52" t="s">
        <v>84</v>
      </c>
      <c r="H17" s="52" t="s">
        <v>84</v>
      </c>
      <c r="I17" s="52" t="s">
        <v>84</v>
      </c>
      <c r="J17" s="52" t="s">
        <v>84</v>
      </c>
      <c r="K17" s="52" t="s">
        <v>84</v>
      </c>
      <c r="L17" s="52" t="s">
        <v>84</v>
      </c>
      <c r="M17" s="52" t="s">
        <v>84</v>
      </c>
      <c r="N17" s="52" t="s">
        <v>84</v>
      </c>
      <c r="O17" s="52" t="s">
        <v>84</v>
      </c>
      <c r="P17" s="52" t="s">
        <v>84</v>
      </c>
      <c r="Q17" s="52" t="s">
        <v>84</v>
      </c>
      <c r="R17" s="52" t="s">
        <v>83</v>
      </c>
      <c r="S17" s="52" t="s">
        <v>84</v>
      </c>
      <c r="T17" s="52" t="s">
        <v>84</v>
      </c>
      <c r="U17" s="52" t="s">
        <v>84</v>
      </c>
      <c r="V17" s="52" t="s">
        <v>84</v>
      </c>
      <c r="W17" s="52" t="s">
        <v>83</v>
      </c>
      <c r="X17" s="52" t="s">
        <v>83</v>
      </c>
      <c r="Y17" s="52" t="s">
        <v>84</v>
      </c>
      <c r="Z17" s="52" t="s">
        <v>83</v>
      </c>
      <c r="AA17" s="52" t="s">
        <v>83</v>
      </c>
      <c r="AB17" s="52" t="s">
        <v>83</v>
      </c>
      <c r="AC17" s="52" t="s">
        <v>83</v>
      </c>
      <c r="AD17" s="52" t="s">
        <v>84</v>
      </c>
      <c r="AE17" s="52" t="s">
        <v>84</v>
      </c>
      <c r="AF17" s="52" t="s">
        <v>83</v>
      </c>
      <c r="AG17" s="52" t="s">
        <v>83</v>
      </c>
      <c r="AH17" s="52" t="s">
        <v>84</v>
      </c>
      <c r="AI17" s="52" t="s">
        <v>83</v>
      </c>
      <c r="AJ17" s="52" t="s">
        <v>83</v>
      </c>
      <c r="AK17" s="52" t="s">
        <v>83</v>
      </c>
      <c r="AL17" s="31">
        <f>_xlfn.COUNTIFS(B17:AK17,"protected*")</f>
        <v>23</v>
      </c>
      <c r="AM17" s="42">
        <f t="shared" si="0"/>
        <v>0.6388888888888888</v>
      </c>
      <c r="AN17" s="31">
        <f>_xlfn.COUNTIFS(B17:AK17,"infected*")</f>
        <v>13</v>
      </c>
      <c r="AO17" s="31">
        <f t="shared" si="1"/>
        <v>36</v>
      </c>
    </row>
    <row r="18" spans="1:41" ht="12.75">
      <c r="A18" s="38" t="s">
        <v>11</v>
      </c>
      <c r="B18" s="52" t="s">
        <v>83</v>
      </c>
      <c r="C18" s="52" t="s">
        <v>84</v>
      </c>
      <c r="D18" s="53" t="s">
        <v>91</v>
      </c>
      <c r="E18" s="52" t="s">
        <v>84</v>
      </c>
      <c r="F18" s="52" t="s">
        <v>84</v>
      </c>
      <c r="G18" s="52" t="s">
        <v>83</v>
      </c>
      <c r="H18" s="52" t="s">
        <v>84</v>
      </c>
      <c r="I18" s="52" t="s">
        <v>83</v>
      </c>
      <c r="J18" s="52" t="s">
        <v>92</v>
      </c>
      <c r="K18" s="52" t="s">
        <v>92</v>
      </c>
      <c r="L18" s="52" t="s">
        <v>83</v>
      </c>
      <c r="M18" s="55" t="s">
        <v>93</v>
      </c>
      <c r="N18" s="52" t="s">
        <v>84</v>
      </c>
      <c r="O18" s="52" t="s">
        <v>83</v>
      </c>
      <c r="P18" s="52" t="s">
        <v>84</v>
      </c>
      <c r="Q18" s="52" t="s">
        <v>84</v>
      </c>
      <c r="R18" s="52" t="s">
        <v>83</v>
      </c>
      <c r="S18" s="52" t="s">
        <v>84</v>
      </c>
      <c r="T18" s="52" t="s">
        <v>83</v>
      </c>
      <c r="U18" s="52" t="s">
        <v>84</v>
      </c>
      <c r="V18" s="52" t="s">
        <v>83</v>
      </c>
      <c r="W18" s="52" t="s">
        <v>84</v>
      </c>
      <c r="X18" s="52" t="s">
        <v>84</v>
      </c>
      <c r="Y18" s="52" t="s">
        <v>84</v>
      </c>
      <c r="Z18" s="52" t="s">
        <v>84</v>
      </c>
      <c r="AA18" s="52" t="s">
        <v>83</v>
      </c>
      <c r="AB18" s="52" t="s">
        <v>83</v>
      </c>
      <c r="AC18" s="52" t="s">
        <v>83</v>
      </c>
      <c r="AD18" s="52" t="s">
        <v>83</v>
      </c>
      <c r="AE18" s="52" t="s">
        <v>83</v>
      </c>
      <c r="AF18" s="52" t="s">
        <v>83</v>
      </c>
      <c r="AG18" s="52" t="s">
        <v>83</v>
      </c>
      <c r="AH18" s="52" t="s">
        <v>83</v>
      </c>
      <c r="AI18" s="52" t="s">
        <v>83</v>
      </c>
      <c r="AJ18" s="52" t="s">
        <v>83</v>
      </c>
      <c r="AK18" s="52" t="s">
        <v>83</v>
      </c>
      <c r="AL18" s="31">
        <f>_xlfn.COUNTIFS(B18:AK18,"protected*")</f>
        <v>14</v>
      </c>
      <c r="AM18" s="42">
        <f t="shared" si="0"/>
        <v>0.3888888888888889</v>
      </c>
      <c r="AN18" s="31">
        <f>_xlfn.COUNTIFS(B18:AK18,"infected*")</f>
        <v>22</v>
      </c>
      <c r="AO18" s="31">
        <f t="shared" si="1"/>
        <v>36</v>
      </c>
    </row>
    <row r="19" spans="1:41" ht="12.75">
      <c r="A19" s="38" t="s">
        <v>7</v>
      </c>
      <c r="B19" s="52" t="s">
        <v>83</v>
      </c>
      <c r="C19" s="52" t="s">
        <v>84</v>
      </c>
      <c r="D19" s="52" t="s">
        <v>83</v>
      </c>
      <c r="E19" s="52" t="s">
        <v>84</v>
      </c>
      <c r="F19" s="52" t="s">
        <v>84</v>
      </c>
      <c r="G19" s="52" t="s">
        <v>83</v>
      </c>
      <c r="H19" s="52" t="s">
        <v>83</v>
      </c>
      <c r="I19" s="52" t="s">
        <v>83</v>
      </c>
      <c r="J19" s="52" t="s">
        <v>83</v>
      </c>
      <c r="K19" s="52" t="s">
        <v>83</v>
      </c>
      <c r="L19" s="52" t="s">
        <v>83</v>
      </c>
      <c r="M19" s="52" t="s">
        <v>83</v>
      </c>
      <c r="N19" s="52" t="s">
        <v>84</v>
      </c>
      <c r="O19" s="52" t="s">
        <v>83</v>
      </c>
      <c r="P19" s="52" t="s">
        <v>83</v>
      </c>
      <c r="Q19" s="52" t="s">
        <v>83</v>
      </c>
      <c r="R19" s="52" t="s">
        <v>83</v>
      </c>
      <c r="S19" s="52" t="s">
        <v>83</v>
      </c>
      <c r="T19" s="52" t="s">
        <v>83</v>
      </c>
      <c r="U19" s="52" t="s">
        <v>83</v>
      </c>
      <c r="V19" s="52" t="s">
        <v>83</v>
      </c>
      <c r="W19" s="52" t="s">
        <v>84</v>
      </c>
      <c r="X19" s="52" t="s">
        <v>84</v>
      </c>
      <c r="Y19" s="52" t="s">
        <v>83</v>
      </c>
      <c r="Z19" s="52" t="s">
        <v>83</v>
      </c>
      <c r="AA19" s="52" t="s">
        <v>83</v>
      </c>
      <c r="AB19" s="52" t="s">
        <v>83</v>
      </c>
      <c r="AC19" s="52" t="s">
        <v>83</v>
      </c>
      <c r="AD19" s="52" t="s">
        <v>84</v>
      </c>
      <c r="AE19" s="52" t="s">
        <v>83</v>
      </c>
      <c r="AF19" s="52" t="s">
        <v>83</v>
      </c>
      <c r="AG19" s="52" t="s">
        <v>84</v>
      </c>
      <c r="AH19" s="52" t="s">
        <v>84</v>
      </c>
      <c r="AI19" s="52" t="s">
        <v>84</v>
      </c>
      <c r="AJ19" s="52" t="s">
        <v>84</v>
      </c>
      <c r="AK19" s="52" t="s">
        <v>83</v>
      </c>
      <c r="AL19" s="31">
        <f>_xlfn.COUNTIFS(B19:AK19,"protected*")</f>
        <v>11</v>
      </c>
      <c r="AM19" s="42">
        <f t="shared" si="0"/>
        <v>0.3055555555555556</v>
      </c>
      <c r="AN19" s="31">
        <f>_xlfn.COUNTIFS(B19:AK19,"infected*")</f>
        <v>25</v>
      </c>
      <c r="AO19" s="31">
        <f t="shared" si="1"/>
        <v>36</v>
      </c>
    </row>
    <row r="20" spans="1:41" ht="12.75">
      <c r="A20" s="38" t="s">
        <v>69</v>
      </c>
      <c r="B20" s="52" t="s">
        <v>84</v>
      </c>
      <c r="C20" s="52" t="s">
        <v>84</v>
      </c>
      <c r="D20" s="52" t="s">
        <v>84</v>
      </c>
      <c r="E20" s="52" t="s">
        <v>84</v>
      </c>
      <c r="F20" s="52" t="s">
        <v>84</v>
      </c>
      <c r="G20" s="52" t="s">
        <v>84</v>
      </c>
      <c r="H20" s="52" t="s">
        <v>84</v>
      </c>
      <c r="I20" s="52" t="s">
        <v>84</v>
      </c>
      <c r="J20" s="52" t="s">
        <v>83</v>
      </c>
      <c r="K20" s="52" t="s">
        <v>83</v>
      </c>
      <c r="L20" s="52" t="s">
        <v>87</v>
      </c>
      <c r="M20" s="52" t="s">
        <v>84</v>
      </c>
      <c r="N20" s="52" t="s">
        <v>87</v>
      </c>
      <c r="O20" s="52" t="s">
        <v>84</v>
      </c>
      <c r="P20" s="52" t="s">
        <v>84</v>
      </c>
      <c r="Q20" s="52" t="s">
        <v>84</v>
      </c>
      <c r="R20" s="52" t="s">
        <v>84</v>
      </c>
      <c r="S20" s="52" t="s">
        <v>84</v>
      </c>
      <c r="T20" s="52" t="s">
        <v>84</v>
      </c>
      <c r="U20" s="52" t="s">
        <v>84</v>
      </c>
      <c r="V20" s="52" t="s">
        <v>84</v>
      </c>
      <c r="W20" s="52" t="s">
        <v>83</v>
      </c>
      <c r="X20" s="52" t="s">
        <v>83</v>
      </c>
      <c r="Y20" s="52" t="s">
        <v>84</v>
      </c>
      <c r="Z20" s="52" t="s">
        <v>83</v>
      </c>
      <c r="AA20" s="55" t="s">
        <v>161</v>
      </c>
      <c r="AB20" s="52" t="s">
        <v>84</v>
      </c>
      <c r="AC20" s="52" t="s">
        <v>83</v>
      </c>
      <c r="AD20" s="52" t="s">
        <v>84</v>
      </c>
      <c r="AE20" s="52" t="s">
        <v>84</v>
      </c>
      <c r="AF20" s="52" t="s">
        <v>83</v>
      </c>
      <c r="AG20" s="52" t="s">
        <v>84</v>
      </c>
      <c r="AH20" s="52" t="s">
        <v>83</v>
      </c>
      <c r="AI20" s="52" t="s">
        <v>84</v>
      </c>
      <c r="AJ20" s="52" t="s">
        <v>84</v>
      </c>
      <c r="AK20" s="52" t="s">
        <v>84</v>
      </c>
      <c r="AL20" s="31">
        <f>_xlfn.COUNTIFS(B20:AK20,"protected*")</f>
        <v>27</v>
      </c>
      <c r="AM20" s="42">
        <f t="shared" si="0"/>
        <v>0.75</v>
      </c>
      <c r="AN20" s="31">
        <f>_xlfn.COUNTIFS(B20:AK20,"infected*")</f>
        <v>9</v>
      </c>
      <c r="AO20" s="31">
        <f t="shared" si="1"/>
        <v>36</v>
      </c>
    </row>
    <row r="21" spans="1:41" ht="12.75">
      <c r="A21" s="38" t="s">
        <v>8</v>
      </c>
      <c r="B21" s="52" t="s">
        <v>84</v>
      </c>
      <c r="C21" s="52" t="s">
        <v>84</v>
      </c>
      <c r="D21" s="52" t="s">
        <v>84</v>
      </c>
      <c r="E21" s="52" t="s">
        <v>84</v>
      </c>
      <c r="F21" s="52" t="s">
        <v>84</v>
      </c>
      <c r="G21" s="52" t="s">
        <v>84</v>
      </c>
      <c r="H21" s="52" t="s">
        <v>84</v>
      </c>
      <c r="I21" s="52" t="s">
        <v>84</v>
      </c>
      <c r="J21" s="52" t="s">
        <v>84</v>
      </c>
      <c r="K21" s="52" t="s">
        <v>84</v>
      </c>
      <c r="L21" s="52" t="s">
        <v>83</v>
      </c>
      <c r="M21" s="52" t="s">
        <v>83</v>
      </c>
      <c r="N21" s="52" t="s">
        <v>84</v>
      </c>
      <c r="O21" s="52" t="s">
        <v>84</v>
      </c>
      <c r="P21" s="52" t="s">
        <v>84</v>
      </c>
      <c r="Q21" s="52" t="s">
        <v>84</v>
      </c>
      <c r="R21" s="52" t="s">
        <v>84</v>
      </c>
      <c r="S21" s="52" t="s">
        <v>84</v>
      </c>
      <c r="T21" s="52" t="s">
        <v>84</v>
      </c>
      <c r="U21" s="52" t="s">
        <v>84</v>
      </c>
      <c r="V21" s="52" t="s">
        <v>84</v>
      </c>
      <c r="W21" s="52" t="s">
        <v>84</v>
      </c>
      <c r="X21" s="52" t="s">
        <v>84</v>
      </c>
      <c r="Y21" s="52" t="s">
        <v>84</v>
      </c>
      <c r="Z21" s="52" t="s">
        <v>84</v>
      </c>
      <c r="AA21" s="55" t="s">
        <v>94</v>
      </c>
      <c r="AB21" s="55" t="s">
        <v>94</v>
      </c>
      <c r="AC21" s="52" t="s">
        <v>83</v>
      </c>
      <c r="AD21" s="52" t="s">
        <v>83</v>
      </c>
      <c r="AE21" s="52" t="s">
        <v>84</v>
      </c>
      <c r="AF21" s="52" t="s">
        <v>83</v>
      </c>
      <c r="AG21" s="52" t="s">
        <v>84</v>
      </c>
      <c r="AH21" s="52" t="s">
        <v>83</v>
      </c>
      <c r="AI21" s="52" t="s">
        <v>84</v>
      </c>
      <c r="AJ21" s="52" t="s">
        <v>84</v>
      </c>
      <c r="AK21" s="52" t="s">
        <v>84</v>
      </c>
      <c r="AL21" s="31">
        <f>_xlfn.COUNTIFS(B21:AK21,"protected*")</f>
        <v>28</v>
      </c>
      <c r="AM21" s="42">
        <f t="shared" si="0"/>
        <v>0.7777777777777778</v>
      </c>
      <c r="AN21" s="31">
        <f>_xlfn.COUNTIFS(B21:AK21,"infected*")</f>
        <v>8</v>
      </c>
      <c r="AO21" s="31">
        <f t="shared" si="1"/>
        <v>36</v>
      </c>
    </row>
    <row r="22" spans="1:228" s="5" customFormat="1" ht="12.75">
      <c r="A22" s="39" t="s">
        <v>19</v>
      </c>
      <c r="B22" s="52" t="s">
        <v>84</v>
      </c>
      <c r="C22" s="52" t="s">
        <v>84</v>
      </c>
      <c r="D22" s="52" t="s">
        <v>84</v>
      </c>
      <c r="E22" s="52" t="s">
        <v>84</v>
      </c>
      <c r="F22" s="52" t="s">
        <v>84</v>
      </c>
      <c r="G22" s="52" t="s">
        <v>84</v>
      </c>
      <c r="H22" s="52" t="s">
        <v>84</v>
      </c>
      <c r="I22" s="52" t="s">
        <v>84</v>
      </c>
      <c r="J22" s="52" t="s">
        <v>84</v>
      </c>
      <c r="K22" s="52" t="s">
        <v>84</v>
      </c>
      <c r="L22" s="52" t="s">
        <v>84</v>
      </c>
      <c r="M22" s="52" t="s">
        <v>84</v>
      </c>
      <c r="N22" s="52" t="s">
        <v>84</v>
      </c>
      <c r="O22" s="52" t="s">
        <v>84</v>
      </c>
      <c r="P22" s="52" t="s">
        <v>83</v>
      </c>
      <c r="Q22" s="52" t="s">
        <v>84</v>
      </c>
      <c r="R22" s="52" t="s">
        <v>84</v>
      </c>
      <c r="S22" s="52" t="s">
        <v>84</v>
      </c>
      <c r="T22" s="52" t="s">
        <v>84</v>
      </c>
      <c r="U22" s="52" t="s">
        <v>84</v>
      </c>
      <c r="V22" s="52" t="s">
        <v>84</v>
      </c>
      <c r="W22" s="52" t="s">
        <v>83</v>
      </c>
      <c r="X22" s="52" t="s">
        <v>83</v>
      </c>
      <c r="Y22" s="52" t="s">
        <v>83</v>
      </c>
      <c r="Z22" s="52" t="s">
        <v>83</v>
      </c>
      <c r="AA22" s="52" t="s">
        <v>84</v>
      </c>
      <c r="AB22" s="52" t="s">
        <v>84</v>
      </c>
      <c r="AC22" s="52" t="s">
        <v>84</v>
      </c>
      <c r="AD22" s="52" t="s">
        <v>84</v>
      </c>
      <c r="AE22" s="52" t="s">
        <v>84</v>
      </c>
      <c r="AF22" s="52" t="s">
        <v>84</v>
      </c>
      <c r="AG22" s="52" t="s">
        <v>83</v>
      </c>
      <c r="AH22" s="52" t="s">
        <v>84</v>
      </c>
      <c r="AI22" s="52" t="s">
        <v>84</v>
      </c>
      <c r="AJ22" s="52" t="s">
        <v>84</v>
      </c>
      <c r="AK22" s="52" t="s">
        <v>84</v>
      </c>
      <c r="AL22" s="31">
        <f>_xlfn.COUNTIFS(B22:AK22,"protected*")</f>
        <v>30</v>
      </c>
      <c r="AM22" s="42">
        <f t="shared" si="0"/>
        <v>0.8333333333333334</v>
      </c>
      <c r="AN22" s="31">
        <f>_xlfn.COUNTIFS(B22:AK22,"infected*")</f>
        <v>6</v>
      </c>
      <c r="AO22" s="31">
        <f t="shared" si="1"/>
        <v>36</v>
      </c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</row>
    <row r="23" spans="1:228" s="5" customFormat="1" ht="12.75">
      <c r="A23" s="40" t="s">
        <v>10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31"/>
      <c r="AM23" s="42"/>
      <c r="AN23" s="31"/>
      <c r="AO23" s="31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</row>
    <row r="24" spans="1:41" ht="171.75">
      <c r="A24" s="20" t="s">
        <v>15</v>
      </c>
      <c r="B24" s="62" t="s">
        <v>95</v>
      </c>
      <c r="C24" s="62" t="s">
        <v>96</v>
      </c>
      <c r="D24" s="62" t="s">
        <v>97</v>
      </c>
      <c r="E24" s="62" t="s">
        <v>98</v>
      </c>
      <c r="F24" s="62" t="s">
        <v>99</v>
      </c>
      <c r="G24" s="62" t="s">
        <v>100</v>
      </c>
      <c r="H24" s="62" t="s">
        <v>101</v>
      </c>
      <c r="I24" s="62" t="s">
        <v>102</v>
      </c>
      <c r="J24" s="62" t="s">
        <v>103</v>
      </c>
      <c r="K24" s="62" t="s">
        <v>104</v>
      </c>
      <c r="L24" s="62" t="s">
        <v>105</v>
      </c>
      <c r="M24" s="62" t="s">
        <v>106</v>
      </c>
      <c r="N24" s="62" t="s">
        <v>107</v>
      </c>
      <c r="O24" s="63" t="s">
        <v>241</v>
      </c>
      <c r="P24" s="62" t="s">
        <v>244</v>
      </c>
      <c r="Q24" s="62" t="s">
        <v>243</v>
      </c>
      <c r="R24" s="74" t="s">
        <v>223</v>
      </c>
      <c r="S24" s="62" t="s">
        <v>108</v>
      </c>
      <c r="T24" s="62" t="s">
        <v>109</v>
      </c>
      <c r="U24" s="62" t="s">
        <v>110</v>
      </c>
      <c r="V24" s="63" t="s">
        <v>222</v>
      </c>
      <c r="W24" s="62" t="s">
        <v>112</v>
      </c>
      <c r="X24" s="62" t="s">
        <v>113</v>
      </c>
      <c r="Y24" s="62" t="s">
        <v>114</v>
      </c>
      <c r="Z24" s="62" t="s">
        <v>115</v>
      </c>
      <c r="AA24" s="62" t="s">
        <v>116</v>
      </c>
      <c r="AB24" s="62" t="s">
        <v>117</v>
      </c>
      <c r="AC24" s="62" t="s">
        <v>118</v>
      </c>
      <c r="AD24" s="62" t="s">
        <v>237</v>
      </c>
      <c r="AE24" s="62" t="s">
        <v>119</v>
      </c>
      <c r="AF24" s="62" t="s">
        <v>120</v>
      </c>
      <c r="AG24" s="62" t="s">
        <v>121</v>
      </c>
      <c r="AH24" s="62" t="s">
        <v>122</v>
      </c>
      <c r="AI24" s="62" t="s">
        <v>123</v>
      </c>
      <c r="AJ24" s="62" t="s">
        <v>124</v>
      </c>
      <c r="AK24" s="62" t="s">
        <v>239</v>
      </c>
      <c r="AL24" s="71"/>
      <c r="AM24" s="71"/>
      <c r="AN24" s="72"/>
      <c r="AO24" s="72"/>
    </row>
    <row r="25" spans="1:41" ht="85.5" customHeight="1">
      <c r="A25" s="33" t="s">
        <v>224</v>
      </c>
      <c r="B25" s="66" t="s">
        <v>175</v>
      </c>
      <c r="C25" s="65" t="s">
        <v>111</v>
      </c>
      <c r="D25" s="65" t="s">
        <v>179</v>
      </c>
      <c r="E25" s="75" t="s">
        <v>111</v>
      </c>
      <c r="F25" s="65" t="s">
        <v>180</v>
      </c>
      <c r="G25" s="65" t="s">
        <v>182</v>
      </c>
      <c r="H25" s="65" t="s">
        <v>183</v>
      </c>
      <c r="I25" s="65" t="s">
        <v>185</v>
      </c>
      <c r="J25" s="65" t="s">
        <v>111</v>
      </c>
      <c r="K25" s="65" t="s">
        <v>187</v>
      </c>
      <c r="L25" s="65" t="s">
        <v>189</v>
      </c>
      <c r="M25" s="65" t="s">
        <v>16</v>
      </c>
      <c r="N25" s="65" t="s">
        <v>192</v>
      </c>
      <c r="O25" s="65" t="s">
        <v>242</v>
      </c>
      <c r="P25" s="65" t="s">
        <v>111</v>
      </c>
      <c r="Q25" s="65" t="s">
        <v>111</v>
      </c>
      <c r="R25" s="65" t="s">
        <v>111</v>
      </c>
      <c r="S25" s="65" t="s">
        <v>194</v>
      </c>
      <c r="T25" s="65" t="s">
        <v>196</v>
      </c>
      <c r="U25" s="65" t="s">
        <v>198</v>
      </c>
      <c r="V25" s="65" t="s">
        <v>111</v>
      </c>
      <c r="W25" s="65" t="s">
        <v>182</v>
      </c>
      <c r="X25" s="65" t="s">
        <v>201</v>
      </c>
      <c r="Y25" s="65" t="s">
        <v>203</v>
      </c>
      <c r="Z25" s="65" t="s">
        <v>205</v>
      </c>
      <c r="AA25" s="65" t="s">
        <v>208</v>
      </c>
      <c r="AB25" s="65" t="s">
        <v>111</v>
      </c>
      <c r="AC25" s="65" t="s">
        <v>210</v>
      </c>
      <c r="AD25" s="65" t="s">
        <v>236</v>
      </c>
      <c r="AE25" s="65" t="s">
        <v>212</v>
      </c>
      <c r="AF25" s="65" t="s">
        <v>214</v>
      </c>
      <c r="AG25" s="65" t="s">
        <v>216</v>
      </c>
      <c r="AH25" s="65" t="s">
        <v>218</v>
      </c>
      <c r="AI25" s="65" t="s">
        <v>17</v>
      </c>
      <c r="AJ25" s="65" t="s">
        <v>238</v>
      </c>
      <c r="AK25" s="68" t="s">
        <v>111</v>
      </c>
      <c r="AL25" s="69"/>
      <c r="AM25" s="69"/>
      <c r="AN25" s="69"/>
      <c r="AO25" s="69"/>
    </row>
    <row r="26" spans="1:41" ht="153.75">
      <c r="A26" s="33" t="s">
        <v>225</v>
      </c>
      <c r="B26" s="67" t="s">
        <v>176</v>
      </c>
      <c r="C26" s="67" t="s">
        <v>177</v>
      </c>
      <c r="D26" s="67" t="s">
        <v>178</v>
      </c>
      <c r="E26" s="76" t="s">
        <v>111</v>
      </c>
      <c r="F26" s="67" t="s">
        <v>181</v>
      </c>
      <c r="G26" s="66" t="s">
        <v>111</v>
      </c>
      <c r="H26" s="67" t="s">
        <v>184</v>
      </c>
      <c r="I26" s="67" t="s">
        <v>186</v>
      </c>
      <c r="J26" s="67" t="s">
        <v>111</v>
      </c>
      <c r="K26" s="66" t="s">
        <v>188</v>
      </c>
      <c r="L26" s="66" t="s">
        <v>190</v>
      </c>
      <c r="M26" s="66" t="s">
        <v>191</v>
      </c>
      <c r="N26" s="67" t="s">
        <v>193</v>
      </c>
      <c r="O26" s="67" t="s">
        <v>111</v>
      </c>
      <c r="P26" s="66" t="s">
        <v>245</v>
      </c>
      <c r="Q26" s="66" t="s">
        <v>111</v>
      </c>
      <c r="R26" s="66" t="s">
        <v>111</v>
      </c>
      <c r="S26" s="66" t="s">
        <v>195</v>
      </c>
      <c r="T26" s="66" t="s">
        <v>197</v>
      </c>
      <c r="U26" s="66" t="s">
        <v>199</v>
      </c>
      <c r="V26" s="66" t="s">
        <v>111</v>
      </c>
      <c r="W26" s="66" t="s">
        <v>200</v>
      </c>
      <c r="X26" s="66" t="s">
        <v>202</v>
      </c>
      <c r="Y26" s="66" t="s">
        <v>204</v>
      </c>
      <c r="Z26" s="66" t="s">
        <v>206</v>
      </c>
      <c r="AA26" s="66" t="s">
        <v>207</v>
      </c>
      <c r="AB26" s="66" t="s">
        <v>209</v>
      </c>
      <c r="AC26" s="66" t="s">
        <v>211</v>
      </c>
      <c r="AD26" s="66" t="s">
        <v>111</v>
      </c>
      <c r="AE26" s="66" t="s">
        <v>213</v>
      </c>
      <c r="AF26" s="66" t="s">
        <v>215</v>
      </c>
      <c r="AG26" s="66" t="s">
        <v>217</v>
      </c>
      <c r="AH26" s="67" t="s">
        <v>219</v>
      </c>
      <c r="AI26" s="67" t="s">
        <v>220</v>
      </c>
      <c r="AJ26" s="67" t="s">
        <v>174</v>
      </c>
      <c r="AK26" s="64" t="s">
        <v>111</v>
      </c>
      <c r="AL26" s="70"/>
      <c r="AM26" s="70"/>
      <c r="AN26" s="70"/>
      <c r="AO26" s="70"/>
    </row>
    <row r="27" spans="2:41" ht="12">
      <c r="B27" s="34"/>
      <c r="C27" s="34"/>
      <c r="D27" s="35"/>
      <c r="E27" s="34"/>
      <c r="F27" s="34"/>
      <c r="G27" s="34"/>
      <c r="H27" s="34"/>
      <c r="I27" s="34"/>
      <c r="J27" s="35"/>
      <c r="K27" s="34"/>
      <c r="L27" s="34"/>
      <c r="M27" s="34"/>
      <c r="N27" s="35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4"/>
      <c r="AL27" s="4"/>
      <c r="AM27" s="4"/>
      <c r="AN27" s="4"/>
      <c r="AO27" s="4"/>
    </row>
    <row r="28" spans="2:41" ht="12">
      <c r="B28" s="34"/>
      <c r="C28" s="34"/>
      <c r="D28" s="35"/>
      <c r="E28" s="34"/>
      <c r="F28" s="34"/>
      <c r="G28" s="34"/>
      <c r="H28" s="34"/>
      <c r="I28" s="34"/>
      <c r="J28" s="35"/>
      <c r="K28" s="34"/>
      <c r="L28" s="34"/>
      <c r="M28" s="34"/>
      <c r="N28" s="35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4"/>
      <c r="AL28" s="4"/>
      <c r="AM28" s="4"/>
      <c r="AN28" s="4"/>
      <c r="AO28" s="4"/>
    </row>
    <row r="29" spans="3:41" ht="12">
      <c r="C29" s="4"/>
      <c r="E29" s="4"/>
      <c r="F29" s="4"/>
      <c r="G29" s="9"/>
      <c r="H29" s="4"/>
      <c r="I29" s="4"/>
      <c r="J29" s="4"/>
      <c r="K29" s="4"/>
      <c r="L29" s="4"/>
      <c r="M29" s="4"/>
      <c r="N29" s="4"/>
      <c r="O29" s="4"/>
      <c r="P29" s="32"/>
      <c r="Q29" s="4"/>
      <c r="R29" s="4"/>
      <c r="S29" s="4"/>
      <c r="T29" s="4"/>
      <c r="U29" s="4"/>
      <c r="V29" s="4"/>
      <c r="W29" s="4"/>
      <c r="X29" s="9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3:24" ht="38.25" customHeight="1">
      <c r="C30" s="59" t="s">
        <v>83</v>
      </c>
      <c r="D30" s="88" t="s">
        <v>172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3:24" ht="37.5" customHeight="1">
      <c r="C31" s="58" t="s">
        <v>84</v>
      </c>
      <c r="D31" s="88" t="s">
        <v>56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12">
      <c r="A32" s="1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X32" s="5"/>
    </row>
    <row r="33" spans="3:24" ht="12">
      <c r="C33" s="22" t="s">
        <v>53</v>
      </c>
      <c r="E33" s="4"/>
      <c r="F33" s="4"/>
      <c r="G33" s="4"/>
      <c r="H33" s="4"/>
      <c r="I33" s="4"/>
      <c r="J33" s="4"/>
      <c r="K33" s="4"/>
      <c r="L33" s="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3:24" ht="12">
      <c r="C34" s="23" t="s">
        <v>55</v>
      </c>
      <c r="E34" s="4"/>
      <c r="F34" s="4"/>
      <c r="G34" s="4"/>
      <c r="H34" s="4"/>
      <c r="I34" s="4"/>
      <c r="J34" s="4"/>
      <c r="K34" s="4"/>
      <c r="L34" s="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6" spans="2:15" ht="12">
      <c r="B36" s="14"/>
      <c r="C36" s="14"/>
      <c r="D36" s="14"/>
      <c r="E36" s="14"/>
      <c r="F36" s="14"/>
      <c r="G36" s="15"/>
      <c r="H36" s="14"/>
      <c r="I36" s="14"/>
      <c r="J36" s="14"/>
      <c r="N36" s="14"/>
      <c r="O36" s="14"/>
    </row>
    <row r="37" spans="2:15" ht="12">
      <c r="B37" s="14"/>
      <c r="C37" s="14"/>
      <c r="D37" s="14"/>
      <c r="E37" s="14"/>
      <c r="F37" s="14"/>
      <c r="G37" s="15"/>
      <c r="H37" s="14"/>
      <c r="I37" s="14"/>
      <c r="J37" s="14"/>
      <c r="N37" s="14"/>
      <c r="O37" s="14"/>
    </row>
    <row r="38" spans="3:15" ht="12">
      <c r="C38" s="4"/>
      <c r="E38" s="4"/>
      <c r="F38" s="4"/>
      <c r="G38" s="9"/>
      <c r="H38" s="4"/>
      <c r="I38" s="4"/>
      <c r="J38" s="4"/>
      <c r="N38" s="4"/>
      <c r="O38" s="4"/>
    </row>
  </sheetData>
  <sheetProtection/>
  <mergeCells count="3">
    <mergeCell ref="D30:X30"/>
    <mergeCell ref="D31:X31"/>
    <mergeCell ref="A1:C1"/>
  </mergeCells>
  <conditionalFormatting sqref="B4:B24 C4:AJ25">
    <cfRule type="cellIs" priority="39" dxfId="3" operator="equal" stopIfTrue="1">
      <formula>1</formula>
    </cfRule>
  </conditionalFormatting>
  <conditionalFormatting sqref="B19:D19">
    <cfRule type="colorScale" priority="13" dxfId="4">
      <colorScale>
        <cfvo type="min" val="0"/>
        <cfvo type="max"/>
        <color rgb="FFFFEF9C"/>
        <color rgb="FFFF7128"/>
      </colorScale>
    </cfRule>
  </conditionalFormatting>
  <conditionalFormatting sqref="Q19">
    <cfRule type="colorScale" priority="12" dxfId="4">
      <colorScale>
        <cfvo type="min" val="0"/>
        <cfvo type="max"/>
        <color rgb="FFFFEF9C"/>
        <color rgb="FFFF7128"/>
      </colorScale>
    </cfRule>
  </conditionalFormatting>
  <conditionalFormatting sqref="AH8:AI8">
    <cfRule type="colorScale" priority="11" dxfId="4">
      <colorScale>
        <cfvo type="min" val="0"/>
        <cfvo type="max"/>
        <color rgb="FFFFEF9C"/>
        <color rgb="FFFF7128"/>
      </colorScale>
    </cfRule>
  </conditionalFormatting>
  <conditionalFormatting sqref="AK4:AK24 B4:B24 C4:AJ25">
    <cfRule type="cellIs" priority="7" dxfId="0" operator="equal">
      <formula>"infected by dialog"</formula>
    </cfRule>
    <cfRule type="cellIs" priority="8" dxfId="1" operator="equal">
      <formula>"protected by dialog"</formula>
    </cfRule>
    <cfRule type="cellIs" priority="9" dxfId="0" operator="equal">
      <formula>"infected"</formula>
    </cfRule>
    <cfRule type="cellIs" priority="10" dxfId="1" operator="equal">
      <formula>"protected"</formula>
    </cfRule>
  </conditionalFormatting>
  <conditionalFormatting sqref="AL3:AM3 AK4:AK24">
    <cfRule type="colorScale" priority="42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4:K16 B5:C6 D4:D5 F8:F20 F5 B8:B17 C8:C18 G18:G25 G4:G16 H7:H25 H4:H5 I10:I25 I4 I6:I8 J4:J25 K18:K20 L22:L25 L4:L20 M4:M25 N19:N25 N4:N17 O22:P25 O4:P20 Q5:Q8 AG18:AI25 Q10 R22:R25 R4:R14 R16:R20 S4:S25 T18:T19 T21:T25 U10:U16 U18:U25 T12:T16 T4:T10 U4:U8 V6 V8:V25 W16:W25 W4:W14 X21:X25 X4:X19 Y4:Y25 Z18:Z19 Z21:Z25 Z4:Z16 AA5:AA6 AA8:AA10 Q21 AD18:AD25 AD4:AD16 AE21:AE25 AE4:AE19 AB14:AB25 AJ4:AJ25 D7:D17 Q12 Q14:Q18 AC4:AC25 AB4:AB12 AF4:AF10 AF12 AF14:AF15 AF17:AF25 AG4:AG16 AH4:AI7 AH9:AI16 AA12:AA25 C21:D25 B21:B24 E4:E25">
    <cfRule type="colorScale" priority="44" dxfId="4">
      <colorScale>
        <cfvo type="min" val="0"/>
        <cfvo type="max"/>
        <color rgb="FFFFEF9C"/>
        <color rgb="FFFF7128"/>
      </colorScale>
    </cfRule>
  </conditionalFormatting>
  <conditionalFormatting sqref="AL22:AN25">
    <cfRule type="colorScale" priority="150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4:AN23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anti-malware.ru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&amp;C&amp;A</oddHeader>
    <oddFooter>&amp;CСтраница &amp;P</oddFooter>
  </headerFooter>
  <legacyDrawing r:id="rId3"/>
  <tableParts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9" sqref="C9"/>
    </sheetView>
  </sheetViews>
  <sheetFormatPr defaultColWidth="11.57421875" defaultRowHeight="12.75"/>
  <cols>
    <col min="1" max="1" width="2.28125" style="8" customWidth="1"/>
    <col min="2" max="2" width="27.00390625" style="8" bestFit="1" customWidth="1"/>
    <col min="3" max="3" width="37.28125" style="19" customWidth="1"/>
    <col min="4" max="4" width="23.7109375" style="8" customWidth="1"/>
    <col min="5" max="16384" width="11.57421875" style="8" customWidth="1"/>
  </cols>
  <sheetData>
    <row r="1" spans="2:4" ht="19.5" customHeight="1">
      <c r="B1" s="90" t="s">
        <v>51</v>
      </c>
      <c r="C1" s="90"/>
      <c r="D1" s="90"/>
    </row>
    <row r="2" spans="2:4" ht="12">
      <c r="B2" s="8" t="s">
        <v>235</v>
      </c>
      <c r="C2" s="4"/>
      <c r="D2" s="5"/>
    </row>
    <row r="3" spans="2:4" ht="12">
      <c r="B3" s="16" t="s">
        <v>18</v>
      </c>
      <c r="C3" s="16" t="s">
        <v>12</v>
      </c>
      <c r="D3" s="17" t="s">
        <v>13</v>
      </c>
    </row>
    <row r="4" spans="2:4" ht="12">
      <c r="B4" s="18" t="s">
        <v>0</v>
      </c>
      <c r="C4" s="18" t="s">
        <v>25</v>
      </c>
      <c r="D4" s="25" t="s">
        <v>72</v>
      </c>
    </row>
    <row r="5" spans="2:4" ht="12">
      <c r="B5" s="18" t="s">
        <v>1</v>
      </c>
      <c r="C5" s="18" t="s">
        <v>26</v>
      </c>
      <c r="D5" s="25" t="s">
        <v>57</v>
      </c>
    </row>
    <row r="6" spans="2:4" ht="12">
      <c r="B6" s="18" t="s">
        <v>2</v>
      </c>
      <c r="C6" s="18" t="s">
        <v>27</v>
      </c>
      <c r="D6" s="25" t="s">
        <v>58</v>
      </c>
    </row>
    <row r="7" spans="2:4" ht="12">
      <c r="B7" s="18" t="s">
        <v>21</v>
      </c>
      <c r="C7" s="18" t="s">
        <v>28</v>
      </c>
      <c r="D7" s="25" t="s">
        <v>73</v>
      </c>
    </row>
    <row r="8" spans="2:4" ht="12">
      <c r="B8" s="18" t="s">
        <v>82</v>
      </c>
      <c r="C8" s="18" t="s">
        <v>59</v>
      </c>
      <c r="D8" s="25" t="s">
        <v>60</v>
      </c>
    </row>
    <row r="9" spans="1:4" ht="12">
      <c r="A9" s="8" t="s">
        <v>14</v>
      </c>
      <c r="B9" s="18" t="s">
        <v>45</v>
      </c>
      <c r="C9" s="18" t="s">
        <v>61</v>
      </c>
      <c r="D9" s="25" t="s">
        <v>74</v>
      </c>
    </row>
    <row r="10" spans="2:4" ht="12">
      <c r="B10" s="18" t="s">
        <v>23</v>
      </c>
      <c r="C10" s="18" t="s">
        <v>75</v>
      </c>
      <c r="D10" s="25" t="s">
        <v>62</v>
      </c>
    </row>
    <row r="11" spans="2:4" ht="12">
      <c r="B11" s="18" t="s">
        <v>3</v>
      </c>
      <c r="C11" s="18" t="s">
        <v>29</v>
      </c>
      <c r="D11" s="25" t="s">
        <v>63</v>
      </c>
    </row>
    <row r="12" spans="2:4" ht="12">
      <c r="B12" s="18" t="s">
        <v>4</v>
      </c>
      <c r="C12" s="18" t="s">
        <v>30</v>
      </c>
      <c r="D12" s="25" t="s">
        <v>76</v>
      </c>
    </row>
    <row r="13" spans="2:4" ht="12">
      <c r="B13" s="18" t="s">
        <v>44</v>
      </c>
      <c r="C13" s="18" t="s">
        <v>35</v>
      </c>
      <c r="D13" s="25" t="s">
        <v>65</v>
      </c>
    </row>
    <row r="14" spans="2:4" ht="12">
      <c r="B14" s="18" t="s">
        <v>46</v>
      </c>
      <c r="C14" s="18" t="s">
        <v>31</v>
      </c>
      <c r="D14" s="25" t="s">
        <v>77</v>
      </c>
    </row>
    <row r="15" spans="2:4" ht="12">
      <c r="B15" s="18" t="s">
        <v>6</v>
      </c>
      <c r="C15" s="18" t="s">
        <v>32</v>
      </c>
      <c r="D15" s="25" t="s">
        <v>78</v>
      </c>
    </row>
    <row r="16" spans="2:4" ht="12">
      <c r="B16" s="18" t="s">
        <v>33</v>
      </c>
      <c r="C16" s="18" t="s">
        <v>66</v>
      </c>
      <c r="D16" s="25" t="s">
        <v>67</v>
      </c>
    </row>
    <row r="17" spans="2:4" ht="12">
      <c r="B17" s="18" t="s">
        <v>39</v>
      </c>
      <c r="C17" s="18" t="s">
        <v>40</v>
      </c>
      <c r="D17" s="25" t="s">
        <v>79</v>
      </c>
    </row>
    <row r="18" spans="2:4" ht="12">
      <c r="B18" s="18" t="s">
        <v>24</v>
      </c>
      <c r="C18" s="18" t="s">
        <v>34</v>
      </c>
      <c r="D18" s="25" t="s">
        <v>80</v>
      </c>
    </row>
    <row r="19" spans="2:4" ht="12">
      <c r="B19" s="18" t="s">
        <v>36</v>
      </c>
      <c r="C19" s="18" t="s">
        <v>37</v>
      </c>
      <c r="D19" s="25" t="s">
        <v>68</v>
      </c>
    </row>
    <row r="20" spans="2:4" ht="12">
      <c r="B20" s="18" t="s">
        <v>43</v>
      </c>
      <c r="C20" s="18" t="s">
        <v>173</v>
      </c>
      <c r="D20" s="25" t="s">
        <v>70</v>
      </c>
    </row>
    <row r="21" spans="2:4" ht="12">
      <c r="B21" s="18" t="s">
        <v>8</v>
      </c>
      <c r="C21" s="18" t="s">
        <v>38</v>
      </c>
      <c r="D21" s="25" t="s">
        <v>71</v>
      </c>
    </row>
    <row r="22" spans="2:4" ht="12">
      <c r="B22" s="18" t="s">
        <v>19</v>
      </c>
      <c r="C22" s="18" t="s">
        <v>41</v>
      </c>
      <c r="D22" s="25" t="s">
        <v>81</v>
      </c>
    </row>
    <row r="23" spans="2:4" ht="12">
      <c r="B23" s="18" t="s">
        <v>22</v>
      </c>
      <c r="C23" s="18" t="s">
        <v>42</v>
      </c>
      <c r="D23" s="25" t="s">
        <v>221</v>
      </c>
    </row>
    <row r="24" ht="12">
      <c r="C24" s="8"/>
    </row>
    <row r="25" spans="2:3" ht="12">
      <c r="B25" s="26"/>
      <c r="C25" s="27"/>
    </row>
    <row r="26" spans="2:3" ht="12.75">
      <c r="B26" s="28"/>
      <c r="C26" s="29"/>
    </row>
    <row r="27" spans="2:3" ht="12.75">
      <c r="B27" s="28"/>
      <c r="C27" s="29"/>
    </row>
    <row r="28" spans="2:3" ht="12.75">
      <c r="B28" s="28"/>
      <c r="C28" s="29"/>
    </row>
    <row r="29" spans="2:3" ht="12.75">
      <c r="B29" s="28"/>
      <c r="C29" s="29"/>
    </row>
    <row r="30" spans="2:3" ht="12.75">
      <c r="B30" s="28"/>
      <c r="C30" s="29"/>
    </row>
    <row r="31" spans="2:3" ht="12.75">
      <c r="B31" s="28"/>
      <c r="C31" s="29"/>
    </row>
    <row r="32" spans="2:3" ht="12.75">
      <c r="B32" s="28"/>
      <c r="C32" s="29"/>
    </row>
    <row r="33" spans="2:3" ht="12.75">
      <c r="B33" s="28"/>
      <c r="C33" s="29"/>
    </row>
    <row r="34" spans="2:3" ht="12.75">
      <c r="B34" s="28"/>
      <c r="C34" s="29"/>
    </row>
    <row r="35" spans="2:3" ht="12.75">
      <c r="B35" s="28"/>
      <c r="C35" s="29"/>
    </row>
    <row r="36" spans="2:3" ht="12.75">
      <c r="B36" s="30"/>
      <c r="C36" s="29"/>
    </row>
    <row r="37" spans="2:3" ht="12.75">
      <c r="B37" s="28"/>
      <c r="C37" s="29"/>
    </row>
    <row r="38" spans="2:3" ht="12.75">
      <c r="B38" s="28"/>
      <c r="C38" s="29"/>
    </row>
    <row r="39" spans="2:3" ht="12.75">
      <c r="B39" s="30"/>
      <c r="C39" s="29"/>
    </row>
    <row r="40" spans="2:3" ht="12.75">
      <c r="B40" s="28"/>
      <c r="C40" s="29"/>
    </row>
    <row r="41" spans="2:3" ht="12.75">
      <c r="B41" s="28"/>
      <c r="C41" s="29"/>
    </row>
    <row r="42" spans="2:3" ht="12.75">
      <c r="B42" s="28"/>
      <c r="C42" s="29"/>
    </row>
    <row r="43" spans="2:3" ht="12.75">
      <c r="B43" s="30"/>
      <c r="C43" s="29"/>
    </row>
    <row r="44" spans="2:3" ht="12.75">
      <c r="B44" s="30"/>
      <c r="C44" s="29"/>
    </row>
    <row r="45" spans="2:3" ht="12.75">
      <c r="B45" s="28"/>
      <c r="C45" s="29"/>
    </row>
    <row r="46" spans="2:3" ht="12">
      <c r="B46" s="26"/>
      <c r="C46" s="27"/>
    </row>
    <row r="47" spans="2:3" ht="12">
      <c r="B47" s="26"/>
      <c r="C47" s="27"/>
    </row>
  </sheetData>
  <sheetProtection/>
  <mergeCells count="1">
    <mergeCell ref="B1:D1"/>
  </mergeCells>
  <hyperlinks>
    <hyperlink ref="B1" r:id="rId1" display="http://www.anti-malware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ignoredErrors>
    <ignoredError sqref="D21 D9" twoDigitTextYear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Инфовотч</cp:lastModifiedBy>
  <cp:lastPrinted>2008-10-17T12:26:33Z</cp:lastPrinted>
  <dcterms:created xsi:type="dcterms:W3CDTF">2008-10-16T12:34:30Z</dcterms:created>
  <dcterms:modified xsi:type="dcterms:W3CDTF">2009-11-05T13:43:37Z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